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codeName="ThisWorkbook"/>
  <xr:revisionPtr revIDLastSave="0" documentId="13_ncr:1_{1AEA71E0-2E02-4BA5-A246-82CA17F2DBBF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Cover" sheetId="5" r:id="rId1"/>
    <sheet name="Budget summary" sheetId="2" r:id="rId2"/>
    <sheet name="Profit &amp; loss chart" sheetId="3" r:id="rId3"/>
    <sheet name="Balance chart" sheetId="4" r:id="rId4"/>
  </sheets>
  <externalReferences>
    <externalReference r:id="rId5"/>
  </externalReferences>
  <definedNames>
    <definedName name="COMPANY_NAME">'[1]Monthly Budget Summary'!$B$1</definedName>
    <definedName name="_xlnm.Print_Area" localSheetId="3">'Balance chart'!$A:$I</definedName>
    <definedName name="_xlnm.Print_Area" localSheetId="2">'Profit &amp; loss chart'!$A:$I</definedName>
    <definedName name="_xlnm.Print_Titles" localSheetId="1">'Budget summary'!$1:$4</definedName>
    <definedName name="Title1">[1]!Top5Expenses[[#Headers],[ACTUAL EXPENSES]]</definedName>
    <definedName name="Title2">[1]!Income[[#Headers],[INCOME]]</definedName>
    <definedName name="Title3">[1]!PersonnelExpenses[[#Headers],[PERSONNEL EXPENSES]]</definedName>
    <definedName name="Title4">[1]!OperatingExpenses[[#Headers],[OPERATING EXPENSES]]</definedName>
  </definedNames>
  <calcPr calcId="191029"/>
</workbook>
</file>

<file path=xl/calcChain.xml><?xml version="1.0" encoding="utf-8"?>
<calcChain xmlns="http://schemas.openxmlformats.org/spreadsheetml/2006/main">
  <c r="E27" i="2" l="1"/>
  <c r="H27" i="2"/>
  <c r="E28" i="2"/>
  <c r="H28" i="2"/>
  <c r="E29" i="2"/>
  <c r="H29" i="2"/>
  <c r="E30" i="2"/>
  <c r="H30" i="2"/>
  <c r="E11" i="2"/>
  <c r="H11" i="2"/>
  <c r="E12" i="2"/>
  <c r="H12" i="2"/>
  <c r="E13" i="2"/>
  <c r="H13" i="2"/>
  <c r="H7" i="2"/>
  <c r="E6" i="2"/>
  <c r="H6" i="2"/>
  <c r="E7" i="2"/>
  <c r="L11" i="4" l="1"/>
  <c r="L10" i="4"/>
  <c r="L9" i="4"/>
  <c r="L8" i="4"/>
  <c r="L7" i="4"/>
  <c r="L6" i="4"/>
  <c r="K11" i="4"/>
  <c r="K10" i="4"/>
  <c r="K9" i="4"/>
  <c r="K8" i="4"/>
  <c r="K7" i="4"/>
  <c r="K6" i="4"/>
  <c r="J11" i="4"/>
  <c r="J10" i="4"/>
  <c r="J9" i="4"/>
  <c r="J8" i="4"/>
  <c r="J7" i="4"/>
  <c r="J6" i="4"/>
  <c r="L18" i="3"/>
  <c r="L17" i="3"/>
  <c r="L16" i="3"/>
  <c r="L15" i="3"/>
  <c r="L14" i="3"/>
  <c r="K18" i="3"/>
  <c r="K17" i="3"/>
  <c r="K16" i="3"/>
  <c r="K15" i="3"/>
  <c r="K14" i="3"/>
  <c r="J18" i="3"/>
  <c r="J17" i="3"/>
  <c r="J16" i="3"/>
  <c r="J15" i="3"/>
  <c r="J14" i="3"/>
  <c r="L6" i="3"/>
  <c r="L7" i="3"/>
  <c r="L8" i="3"/>
  <c r="L9" i="3"/>
  <c r="L10" i="3"/>
  <c r="K6" i="3"/>
  <c r="K7" i="3"/>
  <c r="K8" i="3"/>
  <c r="K9" i="3"/>
  <c r="K10" i="3"/>
  <c r="J6" i="3"/>
  <c r="J7" i="3"/>
  <c r="J8" i="3"/>
  <c r="J9" i="3"/>
  <c r="J10" i="3"/>
  <c r="I2" i="2"/>
  <c r="H2" i="3" s="1"/>
  <c r="E35" i="2"/>
  <c r="B3" i="4"/>
  <c r="B3" i="3"/>
  <c r="C40" i="2"/>
  <c r="H36" i="2"/>
  <c r="H35" i="2"/>
  <c r="H34" i="2"/>
  <c r="H33" i="2"/>
  <c r="E36" i="2"/>
  <c r="E34" i="2"/>
  <c r="E33" i="2"/>
  <c r="C25" i="2"/>
  <c r="D25" i="2"/>
  <c r="G25" i="2"/>
  <c r="F25" i="2"/>
  <c r="H25" i="2" s="1"/>
  <c r="H24" i="2"/>
  <c r="H23" i="2"/>
  <c r="H22" i="2"/>
  <c r="H21" i="2"/>
  <c r="H20" i="2"/>
  <c r="E24" i="2"/>
  <c r="E23" i="2"/>
  <c r="E22" i="2"/>
  <c r="E21" i="2"/>
  <c r="E20" i="2"/>
  <c r="G17" i="2"/>
  <c r="D17" i="2"/>
  <c r="E17" i="2" s="1"/>
  <c r="H16" i="2"/>
  <c r="H15" i="2"/>
  <c r="E16" i="2"/>
  <c r="E15" i="2"/>
  <c r="H9" i="2"/>
  <c r="E9" i="2"/>
  <c r="D8" i="2"/>
  <c r="F17" i="2"/>
  <c r="H17" i="2" s="1"/>
  <c r="C17" i="2"/>
  <c r="G8" i="2"/>
  <c r="F8" i="2"/>
  <c r="C8" i="2"/>
  <c r="E25" i="2" l="1"/>
  <c r="H8" i="2"/>
  <c r="E8" i="2"/>
  <c r="H2" i="4"/>
</calcChain>
</file>

<file path=xl/sharedStrings.xml><?xml version="1.0" encoding="utf-8"?>
<sst xmlns="http://schemas.openxmlformats.org/spreadsheetml/2006/main" count="89" uniqueCount="67">
  <si>
    <t>Gray cells are calculated for you and generally should not be altered.</t>
  </si>
  <si>
    <t>Notes</t>
  </si>
  <si>
    <t>Revenue</t>
  </si>
  <si>
    <t>We exceeded our May revenue target by 9%, due to stronger execution in the West region.</t>
  </si>
  <si>
    <t>Gross margin</t>
  </si>
  <si>
    <t>Gross margin percentage</t>
  </si>
  <si>
    <t>Sales from new products</t>
  </si>
  <si>
    <t>Northeast region</t>
  </si>
  <si>
    <t>Central region</t>
  </si>
  <si>
    <t>West region</t>
  </si>
  <si>
    <t>SG&amp;A expenses</t>
  </si>
  <si>
    <t>Pretax operating profit (loss)</t>
  </si>
  <si>
    <t>Operating margin</t>
  </si>
  <si>
    <t>Period end cash flow</t>
  </si>
  <si>
    <t>Accounts receivable</t>
  </si>
  <si>
    <t>Inventory</t>
  </si>
  <si>
    <t>Total liquid assets</t>
  </si>
  <si>
    <t>Assets required by debt covenants</t>
  </si>
  <si>
    <t>Debt covenant buffer</t>
  </si>
  <si>
    <t>Property, plant, and equipment</t>
  </si>
  <si>
    <t>Differential due to purchase of new bursting machine in Plant B.</t>
  </si>
  <si>
    <t>Accounts payable</t>
  </si>
  <si>
    <t>Long-term liabilities</t>
  </si>
  <si>
    <t>Shareholder equity</t>
  </si>
  <si>
    <t>Production capacity—units per month</t>
  </si>
  <si>
    <t>Days of sales outstanding</t>
  </si>
  <si>
    <t>Number of new orders</t>
  </si>
  <si>
    <t>Competitor 1</t>
  </si>
  <si>
    <t>Competitor 2</t>
  </si>
  <si>
    <t>Competitor 3</t>
  </si>
  <si>
    <t>Competitor 4</t>
  </si>
  <si>
    <t>Other</t>
  </si>
  <si>
    <t>Market share</t>
  </si>
  <si>
    <t>Market share increased due to strength of new product sales.</t>
  </si>
  <si>
    <t>Revenue (YTD)</t>
  </si>
  <si>
    <t>New product introductions (YTD)</t>
  </si>
  <si>
    <t>Number of field salespeople (estimated)</t>
  </si>
  <si>
    <t>N/A</t>
  </si>
  <si>
    <t>PROFIT AND LOSS SUMMARY CHART</t>
  </si>
  <si>
    <t>BALANCE SHEET SUMMARY CHART</t>
  </si>
  <si>
    <t>BUDGET SUMMARY REPORT</t>
  </si>
  <si>
    <t>Number of defects per 1,000 widgets 
produced</t>
  </si>
  <si>
    <t>Cash flow differential was due to cash settlement of legal dispute with company name on May 8.</t>
  </si>
  <si>
    <t>Quality issues were from incorrect paint applied on production line 3.</t>
  </si>
  <si>
    <t xml:space="preserve"> </t>
  </si>
  <si>
    <t>Actual</t>
  </si>
  <si>
    <t>Target</t>
  </si>
  <si>
    <t>Profit and loss summary</t>
  </si>
  <si>
    <t>May actuals</t>
  </si>
  <si>
    <t>May targets</t>
  </si>
  <si>
    <t>Monthly variance</t>
  </si>
  <si>
    <t>YTD actuals</t>
  </si>
  <si>
    <t>YTD targets</t>
  </si>
  <si>
    <t>YTD variance</t>
  </si>
  <si>
    <t>Regional sales breakdown</t>
  </si>
  <si>
    <t>Expenses &amp; margin</t>
  </si>
  <si>
    <t>Balance sheet summary</t>
  </si>
  <si>
    <t>Other balance sheet items</t>
  </si>
  <si>
    <t>Operating metrics summary</t>
  </si>
  <si>
    <t>Competitive summary</t>
  </si>
  <si>
    <t>Your company profile</t>
  </si>
  <si>
    <t>Monthly budget</t>
  </si>
  <si>
    <t>YTD budget</t>
  </si>
  <si>
    <t>Nyame Ye Enterprise</t>
  </si>
  <si>
    <t>https://bricsafricaconsulting.com/</t>
  </si>
  <si>
    <r>
      <rPr>
        <b/>
        <i/>
        <sz val="11"/>
        <color theme="1"/>
        <rFont val="Cambria"/>
        <family val="1"/>
        <scheme val="minor"/>
      </rPr>
      <t>Email</t>
    </r>
    <r>
      <rPr>
        <i/>
        <sz val="11"/>
        <color theme="1"/>
        <rFont val="Cambria"/>
        <family val="1"/>
        <scheme val="minor"/>
      </rPr>
      <t xml:space="preserve"> : bd@bricsafricaconsulting.com
</t>
    </r>
    <r>
      <rPr>
        <b/>
        <i/>
        <sz val="11"/>
        <color theme="1"/>
        <rFont val="Cambria"/>
        <family val="1"/>
        <scheme val="minor"/>
      </rPr>
      <t>CONTACT US</t>
    </r>
    <r>
      <rPr>
        <i/>
        <sz val="11"/>
        <color theme="1"/>
        <rFont val="Cambria"/>
        <family val="1"/>
        <scheme val="minor"/>
      </rPr>
      <t xml:space="preserve"> : +233 55 527 9343
+233 20 962 5256
</t>
    </r>
  </si>
  <si>
    <r>
      <t xml:space="preserve">
BRICS AFRICA CONSULTING
BUDGET SUMMARY REPORT SAMPLE
</t>
    </r>
    <r>
      <rPr>
        <sz val="11"/>
        <color theme="1"/>
        <rFont val="Bookman Old Style"/>
        <family val="1"/>
        <scheme val="major"/>
      </rPr>
      <t>This is a sample template that outlines how a company or business can track the use of their budget within the month or the year.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</si>
</sst>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$&quot;#,##0_);[Red]\(&quot;$&quot;#,##0\)"/>
    <numFmt numFmtId="41" formatCode="_(* #,##0_);_(* \(#,##0\);_(* &quot;-&quot;_);_(@_)"/>
    <numFmt numFmtId="164" formatCode="0.0%"/>
    <numFmt numFmtId="165" formatCode="&quot;$&quot;#,##0"/>
  </numFmts>
  <fonts count="53" x14ac:knownFonts="1">
    <font>
      <sz val="10"/>
      <color theme="1" tint="0.24994659260841701"/>
      <name val="Cambria"/>
      <family val="2"/>
      <scheme val="minor"/>
    </font>
    <font>
      <sz val="11"/>
      <color theme="1"/>
      <name val="Cambria"/>
      <family val="2"/>
      <scheme val="minor"/>
    </font>
    <font>
      <sz val="10"/>
      <color theme="1"/>
      <name val="Arial"/>
      <family val="2"/>
    </font>
    <font>
      <sz val="10"/>
      <color theme="1"/>
      <name val="Cambria"/>
      <family val="2"/>
      <scheme val="minor"/>
    </font>
    <font>
      <b/>
      <sz val="16"/>
      <color theme="1" tint="0.34998626667073579"/>
      <name val="Bookman Old Style"/>
      <family val="2"/>
      <scheme val="major"/>
    </font>
    <font>
      <sz val="24"/>
      <color theme="1" tint="0.24994659260841701"/>
      <name val="Bookman Old Style"/>
      <family val="2"/>
      <scheme val="major"/>
    </font>
    <font>
      <b/>
      <sz val="12"/>
      <color theme="1" tint="0.34998626667073579"/>
      <name val="Bookman Old Style"/>
      <family val="2"/>
      <scheme val="major"/>
    </font>
    <font>
      <b/>
      <sz val="10"/>
      <color theme="1" tint="0.24994659260841701"/>
      <name val="Bookman Old Style"/>
      <family val="2"/>
      <scheme val="major"/>
    </font>
    <font>
      <sz val="24"/>
      <color theme="1" tint="0.14999847407452621"/>
      <name val="Bookman Old Style"/>
      <family val="2"/>
      <scheme val="major"/>
    </font>
    <font>
      <sz val="10"/>
      <color theme="1" tint="0.14999847407452621"/>
      <name val="Cambria"/>
      <family val="2"/>
      <scheme val="minor"/>
    </font>
    <font>
      <u/>
      <sz val="10"/>
      <color theme="10"/>
      <name val="Cambria"/>
      <family val="2"/>
      <scheme val="minor"/>
    </font>
    <font>
      <sz val="11"/>
      <color theme="0"/>
      <name val="Cambria"/>
      <family val="2"/>
      <scheme val="minor"/>
    </font>
    <font>
      <b/>
      <sz val="24"/>
      <color theme="1" tint="0.14999847407452621"/>
      <name val="Bookman Old Style"/>
      <family val="1"/>
      <scheme val="major"/>
    </font>
    <font>
      <sz val="10"/>
      <color theme="1"/>
      <name val="Bookman Old Style"/>
      <family val="1"/>
      <scheme val="major"/>
    </font>
    <font>
      <b/>
      <sz val="16"/>
      <color theme="1" tint="0.14999847407452621"/>
      <name val="Bookman Old Style"/>
      <family val="1"/>
      <scheme val="major"/>
    </font>
    <font>
      <b/>
      <sz val="10"/>
      <color theme="1"/>
      <name val="Bookman Old Style"/>
      <family val="1"/>
      <scheme val="major"/>
    </font>
    <font>
      <b/>
      <sz val="10"/>
      <color theme="1" tint="0.14999847407452621"/>
      <name val="Bookman Old Style"/>
      <family val="1"/>
      <scheme val="major"/>
    </font>
    <font>
      <sz val="16"/>
      <color theme="1" tint="0.14999847407452621"/>
      <name val="Bookman Old Style"/>
      <family val="1"/>
      <scheme val="major"/>
    </font>
    <font>
      <b/>
      <sz val="12"/>
      <color theme="0"/>
      <name val="Bookman Old Style"/>
      <family val="1"/>
      <scheme val="major"/>
    </font>
    <font>
      <b/>
      <sz val="10"/>
      <color theme="0"/>
      <name val="Bookman Old Style"/>
      <family val="1"/>
      <scheme val="major"/>
    </font>
    <font>
      <b/>
      <sz val="12"/>
      <color theme="1" tint="0.24994659260841701"/>
      <name val="Bookman Old Style"/>
      <family val="1"/>
      <scheme val="major"/>
    </font>
    <font>
      <sz val="10"/>
      <color theme="1"/>
      <name val="Cambria"/>
      <family val="1"/>
      <scheme val="minor"/>
    </font>
    <font>
      <u/>
      <sz val="10"/>
      <color theme="0"/>
      <name val="Cambria"/>
      <family val="1"/>
      <scheme val="minor"/>
    </font>
    <font>
      <sz val="11"/>
      <color theme="0"/>
      <name val="Cambria"/>
      <family val="1"/>
      <scheme val="minor"/>
    </font>
    <font>
      <i/>
      <sz val="10"/>
      <color theme="1"/>
      <name val="Cambria"/>
      <family val="1"/>
      <scheme val="minor"/>
    </font>
    <font>
      <b/>
      <sz val="10"/>
      <color theme="0"/>
      <name val="Cambria"/>
      <family val="1"/>
      <scheme val="minor"/>
    </font>
    <font>
      <b/>
      <sz val="10"/>
      <color theme="1" tint="0.14999847407452621"/>
      <name val="Cambria"/>
      <family val="1"/>
      <scheme val="minor"/>
    </font>
    <font>
      <b/>
      <sz val="10"/>
      <color theme="1" tint="0.24994659260841701"/>
      <name val="Cambria"/>
      <family val="1"/>
      <scheme val="minor"/>
    </font>
    <font>
      <sz val="11"/>
      <color theme="1" tint="0.24994659260841701"/>
      <name val="Cambria"/>
      <family val="1"/>
      <scheme val="minor"/>
    </font>
    <font>
      <b/>
      <sz val="16"/>
      <color theme="1"/>
      <name val="Bookman Old Style"/>
      <family val="1"/>
      <scheme val="major"/>
    </font>
    <font>
      <i/>
      <sz val="10"/>
      <color theme="1" tint="0.34998626667073579"/>
      <name val="Cambria"/>
      <family val="1"/>
      <scheme val="minor"/>
    </font>
    <font>
      <sz val="10"/>
      <color theme="1" tint="0.14999847407452621"/>
      <name val="Cambria"/>
      <family val="1"/>
      <scheme val="minor"/>
    </font>
    <font>
      <sz val="11"/>
      <color theme="1" tint="0.14999847407452621"/>
      <name val="Cambria"/>
      <family val="1"/>
      <scheme val="minor"/>
    </font>
    <font>
      <sz val="11"/>
      <color theme="0"/>
      <name val="Bookman Old Style"/>
      <family val="1"/>
      <scheme val="major"/>
    </font>
    <font>
      <b/>
      <sz val="11"/>
      <color theme="1" tint="0.24994659260841701"/>
      <name val="Cambria"/>
      <family val="1"/>
      <scheme val="minor"/>
    </font>
    <font>
      <sz val="12"/>
      <color theme="1"/>
      <name val="Bookman Old Style"/>
      <family val="1"/>
      <scheme val="major"/>
    </font>
    <font>
      <b/>
      <sz val="12"/>
      <color theme="1"/>
      <name val="Bookman Old Style"/>
      <family val="1"/>
      <scheme val="major"/>
    </font>
    <font>
      <i/>
      <sz val="10"/>
      <color theme="1" tint="0.14999847407452621"/>
      <name val="Cambria"/>
      <family val="1"/>
      <scheme val="minor"/>
    </font>
    <font>
      <sz val="16"/>
      <color theme="1"/>
      <name val="Cambria"/>
      <family val="1"/>
      <scheme val="minor"/>
    </font>
    <font>
      <u/>
      <sz val="16"/>
      <color theme="0"/>
      <name val="Cambria"/>
      <family val="1"/>
      <scheme val="minor"/>
    </font>
    <font>
      <sz val="11"/>
      <color theme="0"/>
      <name val="Arial"/>
      <family val="2"/>
    </font>
    <font>
      <sz val="16"/>
      <color theme="1"/>
      <name val="Bookman Old Style"/>
      <family val="1"/>
      <scheme val="major"/>
    </font>
    <font>
      <sz val="11"/>
      <color theme="1"/>
      <name val="Cambria"/>
      <family val="1"/>
      <scheme val="minor"/>
    </font>
    <font>
      <b/>
      <sz val="11"/>
      <color theme="1"/>
      <name val="Bookman Old Style"/>
      <family val="1"/>
      <scheme val="major"/>
    </font>
    <font>
      <sz val="11"/>
      <color theme="1"/>
      <name val="Bookman Old Style"/>
      <family val="1"/>
      <scheme val="major"/>
    </font>
    <font>
      <sz val="11"/>
      <color rgb="FFFF0000"/>
      <name val="Cambria"/>
      <family val="1"/>
      <scheme val="minor"/>
    </font>
    <font>
      <b/>
      <sz val="16"/>
      <color theme="1"/>
      <name val="Cambria"/>
      <family val="2"/>
      <scheme val="minor"/>
    </font>
    <font>
      <sz val="11"/>
      <color theme="1" tint="0.24994659260841701"/>
      <name val="Cambria"/>
      <family val="2"/>
      <scheme val="minor"/>
    </font>
    <font>
      <u/>
      <sz val="11"/>
      <color theme="10"/>
      <name val="Cambria"/>
      <family val="2"/>
      <scheme val="minor"/>
    </font>
    <font>
      <i/>
      <u/>
      <sz val="11"/>
      <color theme="8"/>
      <name val="Bookman Old Style"/>
      <family val="1"/>
      <scheme val="major"/>
    </font>
    <font>
      <sz val="10"/>
      <color theme="8"/>
      <name val="Cambria"/>
      <family val="1"/>
      <scheme val="minor"/>
    </font>
    <font>
      <i/>
      <sz val="11"/>
      <color theme="1"/>
      <name val="Cambria"/>
      <family val="1"/>
      <scheme val="minor"/>
    </font>
    <font>
      <b/>
      <i/>
      <sz val="11"/>
      <color theme="1"/>
      <name val="Cambria"/>
      <family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</borders>
  <cellStyleXfs count="10">
    <xf numFmtId="0" fontId="0" fillId="0" borderId="0">
      <alignment vertical="center" wrapText="1"/>
    </xf>
    <xf numFmtId="0" fontId="4" fillId="0" borderId="0" applyNumberFormat="0" applyFill="0" applyProtection="0"/>
    <xf numFmtId="0" fontId="5" fillId="0" borderId="0" applyNumberFormat="0" applyFill="0" applyProtection="0">
      <alignment vertical="center"/>
    </xf>
    <xf numFmtId="0" fontId="6" fillId="0" borderId="0" applyNumberFormat="0" applyFill="0" applyProtection="0"/>
    <xf numFmtId="0" fontId="7" fillId="0" borderId="0" applyNumberFormat="0" applyFill="0" applyBorder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/>
    <xf numFmtId="0" fontId="1" fillId="0" borderId="0"/>
    <xf numFmtId="40" fontId="47" fillId="0" borderId="0">
      <alignment horizontal="center" vertical="center" wrapText="1"/>
    </xf>
    <xf numFmtId="40" fontId="48" fillId="0" borderId="0" applyNumberFormat="0" applyFill="0" applyBorder="0" applyAlignment="0" applyProtection="0">
      <alignment horizontal="center" vertical="center" wrapText="1"/>
    </xf>
  </cellStyleXfs>
  <cellXfs count="112">
    <xf numFmtId="0" fontId="0" fillId="0" borderId="0" xfId="0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2" applyNumberFormat="1" applyFo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1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12" fillId="0" borderId="0" xfId="2" applyNumberFormat="1" applyFont="1">
      <alignment vertical="center"/>
    </xf>
    <xf numFmtId="0" fontId="16" fillId="0" borderId="0" xfId="0" applyFont="1" applyAlignment="1">
      <alignment vertical="center"/>
    </xf>
    <xf numFmtId="0" fontId="12" fillId="0" borderId="0" xfId="2" applyNumberFormat="1" applyFont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0" fontId="22" fillId="0" borderId="0" xfId="5" applyNumberFormat="1" applyFont="1" applyAlignment="1">
      <alignment vertical="top"/>
    </xf>
    <xf numFmtId="0" fontId="21" fillId="0" borderId="0" xfId="0" applyFont="1" applyAlignment="1">
      <alignment horizontal="left" vertical="center" wrapText="1"/>
    </xf>
    <xf numFmtId="14" fontId="21" fillId="0" borderId="0" xfId="0" applyNumberFormat="1" applyFont="1" applyAlignment="1">
      <alignment vertical="center"/>
    </xf>
    <xf numFmtId="0" fontId="21" fillId="2" borderId="0" xfId="0" applyFont="1" applyFill="1" applyAlignment="1">
      <alignment vertical="center"/>
    </xf>
    <xf numFmtId="0" fontId="17" fillId="3" borderId="0" xfId="1" applyNumberFormat="1" applyFont="1" applyFill="1" applyAlignment="1">
      <alignment horizontal="left" vertical="center" indent="1"/>
    </xf>
    <xf numFmtId="0" fontId="13" fillId="3" borderId="0" xfId="0" applyFont="1" applyFill="1" applyAlignment="1">
      <alignment vertical="center"/>
    </xf>
    <xf numFmtId="0" fontId="29" fillId="3" borderId="0" xfId="1" applyNumberFormat="1" applyFont="1" applyFill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left" vertical="center" indent="1"/>
    </xf>
    <xf numFmtId="0" fontId="31" fillId="0" borderId="0" xfId="0" applyFont="1" applyAlignment="1">
      <alignment horizontal="left" vertical="center" wrapText="1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164" fontId="32" fillId="0" borderId="0" xfId="0" applyNumberFormat="1" applyFont="1" applyAlignment="1">
      <alignment horizontal="right" vertical="center" indent="1"/>
    </xf>
    <xf numFmtId="164" fontId="24" fillId="0" borderId="0" xfId="0" applyNumberFormat="1" applyFont="1" applyAlignment="1">
      <alignment horizontal="right" vertical="center" indent="1"/>
    </xf>
    <xf numFmtId="0" fontId="32" fillId="0" borderId="0" xfId="0" applyFont="1" applyAlignment="1">
      <alignment vertical="center"/>
    </xf>
    <xf numFmtId="0" fontId="18" fillId="0" borderId="1" xfId="4" applyNumberFormat="1" applyFont="1" applyFill="1" applyBorder="1" applyAlignment="1">
      <alignment horizontal="left" vertical="center" indent="1"/>
    </xf>
    <xf numFmtId="0" fontId="28" fillId="0" borderId="1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 indent="1"/>
    </xf>
    <xf numFmtId="0" fontId="25" fillId="2" borderId="3" xfId="0" applyFont="1" applyFill="1" applyBorder="1" applyAlignment="1">
      <alignment horizontal="right" vertical="center" indent="1"/>
    </xf>
    <xf numFmtId="0" fontId="25" fillId="2" borderId="4" xfId="0" applyFont="1" applyFill="1" applyBorder="1" applyAlignment="1">
      <alignment horizontal="left" vertical="center" wrapText="1"/>
    </xf>
    <xf numFmtId="0" fontId="20" fillId="0" borderId="1" xfId="4" applyNumberFormat="1" applyFont="1" applyBorder="1" applyAlignment="1">
      <alignment horizontal="left" vertical="center" indent="1"/>
    </xf>
    <xf numFmtId="0" fontId="23" fillId="0" borderId="1" xfId="0" applyFont="1" applyBorder="1" applyAlignment="1">
      <alignment horizontal="center" vertical="center" wrapText="1"/>
    </xf>
    <xf numFmtId="9" fontId="32" fillId="2" borderId="0" xfId="0" applyNumberFormat="1" applyFont="1" applyFill="1" applyAlignment="1">
      <alignment horizontal="right" vertical="center" indent="1"/>
    </xf>
    <xf numFmtId="9" fontId="32" fillId="0" borderId="0" xfId="0" applyNumberFormat="1" applyFont="1" applyAlignment="1">
      <alignment horizontal="right" vertical="center" indent="1"/>
    </xf>
    <xf numFmtId="0" fontId="32" fillId="0" borderId="5" xfId="0" applyFont="1" applyBorder="1" applyAlignment="1">
      <alignment horizontal="left" vertical="center" indent="1"/>
    </xf>
    <xf numFmtId="0" fontId="31" fillId="0" borderId="5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indent="1"/>
    </xf>
    <xf numFmtId="6" fontId="26" fillId="0" borderId="0" xfId="0" applyNumberFormat="1" applyFont="1" applyAlignment="1">
      <alignment horizontal="right" vertical="center" indent="1"/>
    </xf>
    <xf numFmtId="6" fontId="37" fillId="0" borderId="0" xfId="0" applyNumberFormat="1" applyFont="1" applyAlignment="1">
      <alignment horizontal="right" vertical="center" indent="1"/>
    </xf>
    <xf numFmtId="0" fontId="32" fillId="0" borderId="0" xfId="0" applyFont="1" applyAlignment="1">
      <alignment horizontal="left" vertical="center" wrapText="1" indent="1"/>
    </xf>
    <xf numFmtId="38" fontId="32" fillId="0" borderId="0" xfId="0" applyNumberFormat="1" applyFont="1" applyAlignment="1">
      <alignment horizontal="right" vertical="center" indent="1"/>
    </xf>
    <xf numFmtId="0" fontId="31" fillId="0" borderId="0" xfId="0" applyFont="1" applyAlignment="1">
      <alignment horizontal="right" vertical="center" indent="1"/>
    </xf>
    <xf numFmtId="0" fontId="31" fillId="0" borderId="0" xfId="0" applyFont="1" applyAlignment="1">
      <alignment horizontal="left" vertical="center"/>
    </xf>
    <xf numFmtId="10" fontId="32" fillId="0" borderId="0" xfId="0" applyNumberFormat="1" applyFont="1" applyAlignment="1">
      <alignment horizontal="right" vertical="center" indent="1"/>
    </xf>
    <xf numFmtId="0" fontId="21" fillId="0" borderId="0" xfId="0" applyFont="1">
      <alignment vertical="center" wrapText="1"/>
    </xf>
    <xf numFmtId="0" fontId="22" fillId="0" borderId="0" xfId="5" applyFont="1">
      <alignment vertical="center"/>
    </xf>
    <xf numFmtId="0" fontId="38" fillId="0" borderId="0" xfId="0" applyFont="1" applyAlignment="1">
      <alignment vertical="center"/>
    </xf>
    <xf numFmtId="0" fontId="14" fillId="0" borderId="0" xfId="0" applyFont="1" applyAlignment="1">
      <alignment horizontal="left" vertical="center" indent="1"/>
    </xf>
    <xf numFmtId="0" fontId="38" fillId="0" borderId="0" xfId="0" applyFont="1">
      <alignment vertical="center" wrapText="1"/>
    </xf>
    <xf numFmtId="0" fontId="39" fillId="0" borderId="0" xfId="5" applyFont="1">
      <alignment vertical="center"/>
    </xf>
    <xf numFmtId="0" fontId="14" fillId="0" borderId="6" xfId="0" applyFont="1" applyBorder="1" applyAlignment="1">
      <alignment horizontal="left" vertical="center" indent="1"/>
    </xf>
    <xf numFmtId="0" fontId="38" fillId="0" borderId="6" xfId="0" applyFont="1" applyBorder="1">
      <alignment vertical="center" wrapText="1"/>
    </xf>
    <xf numFmtId="0" fontId="39" fillId="0" borderId="6" xfId="5" applyFont="1" applyBorder="1">
      <alignment vertical="center"/>
    </xf>
    <xf numFmtId="0" fontId="23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3" fillId="0" borderId="0" xfId="0" applyFont="1">
      <alignment vertical="center" wrapText="1"/>
    </xf>
    <xf numFmtId="165" fontId="23" fillId="0" borderId="0" xfId="0" applyNumberFormat="1" applyFont="1">
      <alignment vertical="center" wrapText="1"/>
    </xf>
    <xf numFmtId="0" fontId="41" fillId="3" borderId="0" xfId="1" applyNumberFormat="1" applyFont="1" applyFill="1" applyAlignment="1">
      <alignment horizontal="right" vertical="center"/>
    </xf>
    <xf numFmtId="0" fontId="42" fillId="0" borderId="0" xfId="0" applyFont="1">
      <alignment vertical="center" wrapText="1"/>
    </xf>
    <xf numFmtId="165" fontId="42" fillId="0" borderId="0" xfId="0" applyNumberFormat="1" applyFont="1">
      <alignment vertical="center" wrapText="1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41" fontId="32" fillId="0" borderId="0" xfId="0" applyNumberFormat="1" applyFont="1" applyAlignment="1">
      <alignment horizontal="right" vertical="center" indent="1"/>
    </xf>
    <xf numFmtId="41" fontId="45" fillId="0" borderId="0" xfId="0" applyNumberFormat="1" applyFont="1" applyAlignment="1">
      <alignment horizontal="right" vertical="center" indent="1"/>
    </xf>
    <xf numFmtId="40" fontId="47" fillId="0" borderId="12" xfId="8" applyBorder="1">
      <alignment horizontal="center" vertical="center" wrapText="1"/>
    </xf>
    <xf numFmtId="40" fontId="47" fillId="0" borderId="13" xfId="8" applyBorder="1">
      <alignment horizontal="center" vertical="center" wrapText="1"/>
    </xf>
    <xf numFmtId="40" fontId="47" fillId="3" borderId="15" xfId="8" applyFill="1" applyBorder="1">
      <alignment horizontal="center" vertical="center" wrapText="1"/>
    </xf>
    <xf numFmtId="40" fontId="47" fillId="3" borderId="16" xfId="8" applyFill="1" applyBorder="1">
      <alignment horizontal="center" vertical="center" wrapText="1"/>
    </xf>
    <xf numFmtId="40" fontId="47" fillId="3" borderId="17" xfId="8" applyFill="1" applyBorder="1">
      <alignment horizontal="center" vertical="center" wrapText="1"/>
    </xf>
    <xf numFmtId="40" fontId="47" fillId="3" borderId="19" xfId="8" applyFill="1" applyBorder="1">
      <alignment horizontal="center" vertical="center" wrapText="1"/>
    </xf>
    <xf numFmtId="40" fontId="47" fillId="0" borderId="20" xfId="8" applyBorder="1">
      <alignment horizontal="center" vertical="center" wrapText="1"/>
    </xf>
    <xf numFmtId="0" fontId="46" fillId="5" borderId="0" xfId="7" applyFont="1" applyFill="1" applyAlignment="1">
      <alignment vertical="center" wrapText="1"/>
    </xf>
    <xf numFmtId="0" fontId="46" fillId="5" borderId="0" xfId="7" applyFont="1" applyFill="1" applyAlignment="1">
      <alignment vertical="center"/>
    </xf>
    <xf numFmtId="40" fontId="47" fillId="5" borderId="0" xfId="8" applyFill="1">
      <alignment horizontal="center" vertical="center" wrapText="1"/>
    </xf>
    <xf numFmtId="0" fontId="21" fillId="5" borderId="0" xfId="0" applyFont="1" applyFill="1" applyAlignment="1">
      <alignment vertical="center"/>
    </xf>
    <xf numFmtId="0" fontId="50" fillId="6" borderId="0" xfId="0" applyFont="1" applyFill="1" applyAlignment="1">
      <alignment vertical="center"/>
    </xf>
    <xf numFmtId="0" fontId="20" fillId="5" borderId="21" xfId="4" applyNumberFormat="1" applyFont="1" applyFill="1" applyBorder="1" applyAlignment="1">
      <alignment horizontal="left" vertical="center" indent="1"/>
    </xf>
    <xf numFmtId="0" fontId="34" fillId="5" borderId="21" xfId="0" applyFont="1" applyFill="1" applyBorder="1" applyAlignment="1">
      <alignment horizontal="center" vertical="center"/>
    </xf>
    <xf numFmtId="0" fontId="27" fillId="5" borderId="21" xfId="0" applyFont="1" applyFill="1" applyBorder="1" applyAlignment="1">
      <alignment horizontal="center" vertical="center"/>
    </xf>
    <xf numFmtId="0" fontId="18" fillId="5" borderId="22" xfId="0" applyFont="1" applyFill="1" applyBorder="1" applyAlignment="1">
      <alignment horizontal="left" vertical="center" indent="1"/>
    </xf>
    <xf numFmtId="0" fontId="18" fillId="5" borderId="22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left" vertical="center" wrapText="1"/>
    </xf>
    <xf numFmtId="0" fontId="18" fillId="5" borderId="22" xfId="6" applyFont="1" applyFill="1" applyBorder="1" applyAlignment="1">
      <alignment horizontal="left" vertical="center" indent="1"/>
    </xf>
    <xf numFmtId="6" fontId="18" fillId="5" borderId="22" xfId="6" applyNumberFormat="1" applyFont="1" applyFill="1" applyBorder="1" applyAlignment="1">
      <alignment horizontal="center" vertical="center"/>
    </xf>
    <xf numFmtId="0" fontId="18" fillId="5" borderId="22" xfId="6" applyNumberFormat="1" applyFont="1" applyFill="1" applyBorder="1" applyAlignment="1">
      <alignment horizontal="center" vertical="center"/>
    </xf>
    <xf numFmtId="0" fontId="19" fillId="5" borderId="22" xfId="6" applyFont="1" applyFill="1" applyBorder="1" applyAlignment="1">
      <alignment horizontal="left" vertical="center" wrapText="1"/>
    </xf>
    <xf numFmtId="0" fontId="20" fillId="5" borderId="22" xfId="4" applyNumberFormat="1" applyFont="1" applyFill="1" applyBorder="1" applyAlignment="1">
      <alignment horizontal="left" vertical="center" indent="1"/>
    </xf>
    <xf numFmtId="0" fontId="34" fillId="5" borderId="22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46" fillId="5" borderId="7" xfId="7" applyFont="1" applyFill="1" applyBorder="1" applyAlignment="1">
      <alignment horizontal="center" vertical="center" wrapText="1"/>
    </xf>
    <xf numFmtId="0" fontId="46" fillId="5" borderId="8" xfId="7" applyFont="1" applyFill="1" applyBorder="1" applyAlignment="1">
      <alignment horizontal="center" vertical="center" wrapText="1"/>
    </xf>
    <xf numFmtId="0" fontId="46" fillId="5" borderId="14" xfId="7" applyFont="1" applyFill="1" applyBorder="1" applyAlignment="1">
      <alignment horizontal="center" vertical="center" wrapText="1"/>
    </xf>
    <xf numFmtId="0" fontId="46" fillId="5" borderId="0" xfId="7" applyFont="1" applyFill="1" applyAlignment="1">
      <alignment horizontal="center" vertical="center" wrapText="1"/>
    </xf>
    <xf numFmtId="0" fontId="29" fillId="3" borderId="9" xfId="7" applyFont="1" applyFill="1" applyBorder="1" applyAlignment="1">
      <alignment horizontal="center" vertical="center" wrapText="1"/>
    </xf>
    <xf numFmtId="0" fontId="29" fillId="3" borderId="10" xfId="7" applyFont="1" applyFill="1" applyBorder="1" applyAlignment="1">
      <alignment horizontal="center" vertical="center" wrapText="1"/>
    </xf>
    <xf numFmtId="0" fontId="29" fillId="3" borderId="11" xfId="7" applyFont="1" applyFill="1" applyBorder="1" applyAlignment="1">
      <alignment horizontal="center" vertical="center" wrapText="1"/>
    </xf>
    <xf numFmtId="0" fontId="29" fillId="3" borderId="15" xfId="7" applyFont="1" applyFill="1" applyBorder="1" applyAlignment="1">
      <alignment horizontal="center" vertical="center" wrapText="1"/>
    </xf>
    <xf numFmtId="0" fontId="29" fillId="3" borderId="0" xfId="7" applyFont="1" applyFill="1" applyAlignment="1">
      <alignment horizontal="center" vertical="center" wrapText="1"/>
    </xf>
    <xf numFmtId="0" fontId="29" fillId="3" borderId="16" xfId="7" applyFont="1" applyFill="1" applyBorder="1" applyAlignment="1">
      <alignment horizontal="center" vertical="center" wrapText="1"/>
    </xf>
    <xf numFmtId="40" fontId="49" fillId="3" borderId="0" xfId="9" applyFont="1" applyFill="1" applyBorder="1" applyAlignment="1">
      <alignment horizontal="center" vertical="center" wrapText="1"/>
    </xf>
    <xf numFmtId="40" fontId="51" fillId="3" borderId="18" xfId="8" applyFont="1" applyFill="1" applyBorder="1" applyAlignment="1">
      <alignment horizontal="center" vertical="top" wrapText="1"/>
    </xf>
    <xf numFmtId="40" fontId="48" fillId="5" borderId="0" xfId="9" applyFill="1" applyBorder="1" applyAlignment="1">
      <alignment horizontal="left" vertical="center" wrapText="1"/>
    </xf>
  </cellXfs>
  <cellStyles count="10">
    <cellStyle name="Accent3" xfId="6" builtinId="37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5" builtinId="8"/>
    <cellStyle name="Hyperlink 2" xfId="9" xr:uid="{B755F186-3AD0-426E-B91F-DD4F1D471ACD}"/>
    <cellStyle name="Normal" xfId="0" builtinId="0" customBuiltin="1"/>
    <cellStyle name="Normal 2" xfId="8" xr:uid="{DDBD28E3-8C80-4EFF-A495-1AE064D2E7F4}"/>
    <cellStyle name="Normal 2 2" xfId="7" xr:uid="{46B7D3FA-37A2-446F-97AD-5BB0C3FC19D1}"/>
  </cellStyles>
  <dxfs count="56">
    <dxf>
      <font>
        <color theme="0"/>
      </font>
    </dxf>
    <dxf>
      <font>
        <color theme="0"/>
      </font>
    </dxf>
    <dxf>
      <font>
        <strike val="0"/>
        <outline val="0"/>
        <shadow val="0"/>
        <u val="none"/>
        <vertAlign val="baseline"/>
        <sz val="10"/>
        <color theme="1" tint="0.14999847407452621"/>
        <name val="Cambria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mbria"/>
        <scheme val="minor"/>
      </font>
      <alignment horizontal="righ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mbria"/>
        <scheme val="minor"/>
      </font>
      <alignment horizontal="righ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mbria"/>
        <scheme val="minor"/>
      </font>
      <alignment horizontal="righ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mbria"/>
        <scheme val="minor"/>
      </font>
      <alignment horizontal="righ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mbria"/>
        <scheme val="minor"/>
      </font>
      <alignment horizontal="righ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mbria"/>
        <scheme val="minor"/>
      </font>
      <alignment horizontal="righ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mbria"/>
        <scheme val="minor"/>
      </font>
      <numFmt numFmtId="0" formatCode="General"/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mbria"/>
        <scheme val="minor"/>
      </font>
    </dxf>
    <dxf>
      <border>
        <bottom style="thin">
          <color theme="8"/>
        </bottom>
      </border>
    </dxf>
    <dxf>
      <font>
        <strike val="0"/>
        <outline val="0"/>
        <shadow val="0"/>
        <vertAlign val="baseline"/>
        <name val="Cambria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14999847407452621"/>
        <name val="Cambria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mbria"/>
        <family val="1"/>
        <scheme val="minor"/>
      </font>
      <numFmt numFmtId="33" formatCode="_(* #,##0_);_(* \(#,##0\);_(* &quot;-&quot;_);_(@_)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mbria"/>
        <family val="1"/>
        <scheme val="minor"/>
      </font>
      <numFmt numFmtId="33" formatCode="_(* #,##0_);_(* \(#,##0\);_(* &quot;-&quot;_);_(@_)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mbria"/>
        <family val="1"/>
        <scheme val="minor"/>
      </font>
      <numFmt numFmtId="33" formatCode="_(* #,##0_);_(* \(#,##0\);_(* &quot;-&quot;_);_(@_)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mbria"/>
        <family val="1"/>
        <scheme val="minor"/>
      </font>
      <numFmt numFmtId="33" formatCode="_(* #,##0_);_(* \(#,##0\);_(* &quot;-&quot;_);_(@_)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mbria"/>
        <family val="1"/>
        <scheme val="minor"/>
      </font>
      <numFmt numFmtId="33" formatCode="_(* #,##0_);_(* \(#,##0\);_(* &quot;-&quot;_);_(@_)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mbria"/>
        <family val="1"/>
        <scheme val="minor"/>
      </font>
      <numFmt numFmtId="33" formatCode="_(* #,##0_);_(* \(#,##0\);_(* &quot;-&quot;_);_(@_)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mbria"/>
        <scheme val="minor"/>
      </font>
      <numFmt numFmtId="0" formatCode="General"/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mbria"/>
        <scheme val="minor"/>
      </font>
      <alignment horizontal="right" vertical="center" textRotation="0" wrapText="0" indent="0" justifyLastLine="0" shrinkToFit="0" readingOrder="0"/>
    </dxf>
    <dxf>
      <border>
        <bottom style="thin">
          <color theme="5"/>
        </bottom>
      </border>
    </dxf>
    <dxf>
      <font>
        <b/>
        <strike val="0"/>
        <outline val="0"/>
        <shadow val="0"/>
        <vertAlign val="baseline"/>
        <name val="Cambria"/>
        <scheme val="minor"/>
      </font>
      <fill>
        <patternFill patternType="solid">
          <fgColor indexed="64"/>
          <bgColor theme="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5"/>
        </left>
        <right style="thin">
          <color theme="5"/>
        </right>
        <top/>
        <bottom/>
        <vertical style="thin">
          <color theme="5"/>
        </vertical>
        <horizontal style="thin">
          <color theme="5"/>
        </horizontal>
      </border>
    </dxf>
    <dxf>
      <font>
        <strike val="0"/>
        <outline val="0"/>
        <shadow val="0"/>
        <u val="none"/>
        <vertAlign val="baseline"/>
        <sz val="10"/>
        <name val="Cambria"/>
        <scheme val="minor"/>
      </font>
    </dxf>
    <dxf>
      <font>
        <strike val="0"/>
        <outline val="0"/>
        <shadow val="0"/>
        <vertAlign val="baseline"/>
        <name val="Cambria"/>
        <scheme val="minor"/>
      </font>
      <alignment horizontal="right" vertical="center" textRotation="0" indent="1" justifyLastLine="0" shrinkToFit="0" readingOrder="0"/>
    </dxf>
    <dxf>
      <font>
        <strike val="0"/>
        <outline val="0"/>
        <shadow val="0"/>
        <vertAlign val="baseline"/>
        <name val="Cambria"/>
        <scheme val="minor"/>
      </font>
      <alignment horizontal="right" vertical="center" textRotation="0" indent="1" justifyLastLine="0" shrinkToFit="0" readingOrder="0"/>
    </dxf>
    <dxf>
      <font>
        <strike val="0"/>
        <outline val="0"/>
        <shadow val="0"/>
        <vertAlign val="baseline"/>
        <name val="Cambria"/>
        <scheme val="minor"/>
      </font>
      <alignment horizontal="right" vertical="center" textRotation="0" indent="1" justifyLastLine="0" shrinkToFit="0" readingOrder="0"/>
    </dxf>
    <dxf>
      <font>
        <strike val="0"/>
        <outline val="0"/>
        <shadow val="0"/>
        <vertAlign val="baseline"/>
        <name val="Cambria"/>
        <scheme val="minor"/>
      </font>
      <alignment horizontal="right" vertical="center" textRotation="0" indent="1" justifyLastLine="0" shrinkToFit="0" readingOrder="0"/>
    </dxf>
    <dxf>
      <font>
        <strike val="0"/>
        <outline val="0"/>
        <shadow val="0"/>
        <vertAlign val="baseline"/>
        <name val="Cambria"/>
        <scheme val="minor"/>
      </font>
      <alignment horizontal="right" vertical="center" textRotation="0" indent="1" justifyLastLine="0" shrinkToFit="0" readingOrder="0"/>
    </dxf>
    <dxf>
      <font>
        <strike val="0"/>
        <outline val="0"/>
        <shadow val="0"/>
        <vertAlign val="baseline"/>
        <name val="Cambria"/>
        <scheme val="minor"/>
      </font>
      <alignment horizontal="right" vertical="center" textRotation="0" indent="1" justifyLastLine="0" shrinkToFit="0" readingOrder="0"/>
    </dxf>
    <dxf>
      <font>
        <strike val="0"/>
        <outline val="0"/>
        <shadow val="0"/>
        <vertAlign val="baseline"/>
        <name val="Cambria"/>
        <scheme val="minor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vertAlign val="baseline"/>
        <name val="Cambria"/>
        <scheme val="minor"/>
      </font>
    </dxf>
    <dxf>
      <border>
        <bottom style="thin">
          <color theme="8"/>
        </bottom>
      </border>
    </dxf>
    <dxf>
      <font>
        <strike val="0"/>
        <outline val="0"/>
        <shadow val="0"/>
        <vertAlign val="baseline"/>
        <name val="Cambria"/>
        <scheme val="minor"/>
      </font>
    </dxf>
    <dxf>
      <font>
        <strike val="0"/>
        <outline val="0"/>
        <shadow val="0"/>
        <u val="none"/>
        <vertAlign val="baseline"/>
        <sz val="10"/>
        <name val="Cambria"/>
        <scheme val="minor"/>
      </font>
    </dxf>
    <dxf>
      <font>
        <strike val="0"/>
        <outline val="0"/>
        <shadow val="0"/>
        <vertAlign val="baseline"/>
        <name val="Cambria"/>
        <scheme val="minor"/>
      </font>
      <alignment horizontal="right" vertical="center" textRotation="0" indent="1" justifyLastLine="0" shrinkToFit="0" readingOrder="0"/>
    </dxf>
    <dxf>
      <font>
        <strike val="0"/>
        <outline val="0"/>
        <shadow val="0"/>
        <vertAlign val="baseline"/>
        <name val="Cambria"/>
        <scheme val="minor"/>
      </font>
      <alignment horizontal="right" vertical="center" textRotation="0" indent="1" justifyLastLine="0" shrinkToFit="0" readingOrder="0"/>
    </dxf>
    <dxf>
      <font>
        <strike val="0"/>
        <outline val="0"/>
        <shadow val="0"/>
        <vertAlign val="baseline"/>
        <name val="Cambria"/>
        <scheme val="minor"/>
      </font>
      <alignment horizontal="right" vertical="center" textRotation="0" indent="1" justifyLastLine="0" shrinkToFit="0" readingOrder="0"/>
    </dxf>
    <dxf>
      <font>
        <strike val="0"/>
        <outline val="0"/>
        <shadow val="0"/>
        <vertAlign val="baseline"/>
        <name val="Cambria"/>
        <scheme val="minor"/>
      </font>
      <alignment horizontal="right" vertical="center" textRotation="0" indent="1" justifyLastLine="0" shrinkToFit="0" readingOrder="0"/>
    </dxf>
    <dxf>
      <font>
        <strike val="0"/>
        <outline val="0"/>
        <shadow val="0"/>
        <vertAlign val="baseline"/>
        <name val="Cambria"/>
        <scheme val="minor"/>
      </font>
      <alignment horizontal="right" vertical="center" textRotation="0" indent="1" justifyLastLine="0" shrinkToFit="0" readingOrder="0"/>
    </dxf>
    <dxf>
      <font>
        <strike val="0"/>
        <outline val="0"/>
        <shadow val="0"/>
        <vertAlign val="baseline"/>
        <name val="Cambria"/>
        <scheme val="minor"/>
      </font>
      <alignment horizontal="right" vertical="center" textRotation="0" indent="1" justifyLastLine="0" shrinkToFit="0" readingOrder="0"/>
    </dxf>
    <dxf>
      <font>
        <strike val="0"/>
        <outline val="0"/>
        <shadow val="0"/>
        <vertAlign val="baseline"/>
        <name val="Cambria"/>
        <scheme val="minor"/>
      </font>
    </dxf>
    <dxf>
      <font>
        <strike val="0"/>
        <outline val="0"/>
        <shadow val="0"/>
        <vertAlign val="baseline"/>
        <name val="Cambria"/>
        <scheme val="minor"/>
      </font>
    </dxf>
    <dxf>
      <border>
        <bottom style="thin">
          <color theme="5"/>
        </bottom>
      </border>
    </dxf>
    <dxf>
      <font>
        <strike val="0"/>
        <outline val="0"/>
        <shadow val="0"/>
        <u val="none"/>
        <vertAlign val="baseline"/>
        <color theme="1" tint="0.24994659260841701"/>
        <name val="Bookman Old Style"/>
        <scheme val="major"/>
      </font>
      <fill>
        <patternFill patternType="solid">
          <fgColor indexed="64"/>
          <bgColor theme="5"/>
        </patternFill>
      </fill>
    </dxf>
    <dxf>
      <fill>
        <patternFill>
          <bgColor theme="0" tint="-4.9989318521683403E-2"/>
        </patternFill>
      </fill>
    </dxf>
    <dxf>
      <border>
        <top style="thin">
          <color theme="6"/>
        </top>
      </border>
    </dxf>
    <dxf>
      <font>
        <b/>
        <color theme="1"/>
      </font>
    </dxf>
    <dxf>
      <font>
        <b val="0"/>
        <i val="0"/>
        <color theme="0"/>
      </font>
      <fill>
        <patternFill patternType="solid">
          <fgColor theme="6"/>
          <bgColor theme="6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border diagonalUp="0" diagonalDown="0">
        <left/>
        <right/>
        <top style="thin">
          <color theme="0" tint="-0.499984740745262"/>
        </top>
        <bottom style="thin">
          <color theme="0" tint="-0.499984740745262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/>
        <vertical style="medium">
          <color theme="4"/>
        </vertical>
      </border>
    </dxf>
    <dxf>
      <border>
        <top style="medium">
          <color theme="4"/>
        </top>
      </border>
    </dxf>
    <dxf>
      <font>
        <b/>
        <color theme="1"/>
      </font>
    </dxf>
    <dxf>
      <font>
        <b/>
        <color theme="0"/>
      </font>
      <fill>
        <patternFill patternType="solid">
          <fgColor theme="4"/>
          <bgColor theme="4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border diagonalUp="0" diagonalDown="0">
        <left/>
        <right/>
        <top style="thin">
          <color theme="0" tint="-0.499984740745262"/>
        </top>
        <bottom style="thin">
          <color theme="0" tint="-0.499984740745262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2" defaultTableStyle="TableStyleMedium2" defaultPivotStyle="PivotStyleLight16">
    <tableStyle name="Balance Sheet Summary" pivot="0" count="5" xr9:uid="{00000000-0011-0000-FFFF-FFFF00000000}">
      <tableStyleElement type="wholeTable" dxfId="55"/>
      <tableStyleElement type="headerRow" dxfId="54"/>
      <tableStyleElement type="firstColumn" dxfId="53"/>
      <tableStyleElement type="firstRowStripe" size="7" dxfId="52"/>
      <tableStyleElement type="firstColumnStripe" size="8" dxfId="51"/>
    </tableStyle>
    <tableStyle name="Profit and Loss Summary" pivot="0" count="6" xr9:uid="{00000000-0011-0000-FFFF-FFFF01000000}">
      <tableStyleElement type="wholeTable" dxfId="50"/>
      <tableStyleElement type="headerRow" dxfId="49"/>
      <tableStyleElement type="firstColumn" dxfId="48"/>
      <tableStyleElement type="firstRowStripe" dxfId="47"/>
      <tableStyleElement type="secondRowStripe" size="8"/>
      <tableStyleElement type="firstColumnStripe" size="8"/>
    </tableStyle>
  </tableStyles>
  <colors>
    <mruColors>
      <color rgb="FF660066"/>
      <color rgb="FFCCFFFF"/>
      <color rgb="FF993366"/>
      <color rgb="FF9999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'Profit &amp; loss chart'!$K$5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'Profit &amp; loss chart'!$J$6:$J$10</c:f>
              <c:strCache>
                <c:ptCount val="5"/>
                <c:pt idx="0">
                  <c:v>Pretax operating profit (loss)</c:v>
                </c:pt>
                <c:pt idx="1">
                  <c:v>SG&amp;A expenses</c:v>
                </c:pt>
                <c:pt idx="2">
                  <c:v>Sales from new products</c:v>
                </c:pt>
                <c:pt idx="3">
                  <c:v>Gross margin</c:v>
                </c:pt>
                <c:pt idx="4">
                  <c:v>Revenue</c:v>
                </c:pt>
              </c:strCache>
            </c:strRef>
          </c:cat>
          <c:val>
            <c:numRef>
              <c:f>'Profit &amp; loss chart'!$K$6:$K$10</c:f>
              <c:numCache>
                <c:formatCode>"$"#,##0</c:formatCode>
                <c:ptCount val="5"/>
                <c:pt idx="0">
                  <c:v>50000</c:v>
                </c:pt>
                <c:pt idx="1">
                  <c:v>100000</c:v>
                </c:pt>
                <c:pt idx="2">
                  <c:v>200000</c:v>
                </c:pt>
                <c:pt idx="3">
                  <c:v>150000</c:v>
                </c:pt>
                <c:pt idx="4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5-4B2B-B233-88BAE91CC9E8}"/>
            </c:ext>
          </c:extLst>
        </c:ser>
        <c:ser>
          <c:idx val="1"/>
          <c:order val="1"/>
          <c:tx>
            <c:strRef>
              <c:f>'Profit &amp; loss chart'!$L$5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'Profit &amp; loss chart'!$J$6:$J$10</c:f>
              <c:strCache>
                <c:ptCount val="5"/>
                <c:pt idx="0">
                  <c:v>Pretax operating profit (loss)</c:v>
                </c:pt>
                <c:pt idx="1">
                  <c:v>SG&amp;A expenses</c:v>
                </c:pt>
                <c:pt idx="2">
                  <c:v>Sales from new products</c:v>
                </c:pt>
                <c:pt idx="3">
                  <c:v>Gross margin</c:v>
                </c:pt>
                <c:pt idx="4">
                  <c:v>Revenue</c:v>
                </c:pt>
              </c:strCache>
            </c:strRef>
          </c:cat>
          <c:val>
            <c:numRef>
              <c:f>'Profit &amp; loss chart'!$L$6:$L$10</c:f>
              <c:numCache>
                <c:formatCode>"$"#,##0</c:formatCode>
                <c:ptCount val="5"/>
                <c:pt idx="0">
                  <c:v>40000</c:v>
                </c:pt>
                <c:pt idx="1">
                  <c:v>120000</c:v>
                </c:pt>
                <c:pt idx="2">
                  <c:v>150000</c:v>
                </c:pt>
                <c:pt idx="3">
                  <c:v>160000</c:v>
                </c:pt>
                <c:pt idx="4">
                  <c:v>1100000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5-4B2B-B233-88BAE91CC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5"/>
        <c:axId val="397782792"/>
        <c:axId val="397780824"/>
      </c:barChart>
      <c:catAx>
        <c:axId val="3977827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780824"/>
        <c:crosses val="autoZero"/>
        <c:auto val="1"/>
        <c:lblAlgn val="ctr"/>
        <c:lblOffset val="100"/>
        <c:noMultiLvlLbl val="0"/>
      </c:catAx>
      <c:valAx>
        <c:axId val="397780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782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8654154451166047E-3"/>
          <c:y val="1.0506822240440285E-2"/>
          <c:w val="0.14437490589266894"/>
          <c:h val="5.87148640318265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'Profit &amp; loss chart'!$K$13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'Profit &amp; loss chart'!$J$14:$J$18</c:f>
              <c:strCache>
                <c:ptCount val="5"/>
                <c:pt idx="0">
                  <c:v>Pretax operating profit (loss)</c:v>
                </c:pt>
                <c:pt idx="1">
                  <c:v>SG&amp;A expenses</c:v>
                </c:pt>
                <c:pt idx="2">
                  <c:v>Sales from new products</c:v>
                </c:pt>
                <c:pt idx="3">
                  <c:v>Gross margin</c:v>
                </c:pt>
                <c:pt idx="4">
                  <c:v>Revenue</c:v>
                </c:pt>
              </c:strCache>
            </c:strRef>
          </c:cat>
          <c:val>
            <c:numRef>
              <c:f>'Profit &amp; loss chart'!$K$14:$K$18</c:f>
              <c:numCache>
                <c:formatCode>"$"#,##0</c:formatCode>
                <c:ptCount val="5"/>
                <c:pt idx="0">
                  <c:v>140000</c:v>
                </c:pt>
                <c:pt idx="1">
                  <c:v>500000</c:v>
                </c:pt>
                <c:pt idx="2">
                  <c:v>900000</c:v>
                </c:pt>
                <c:pt idx="3">
                  <c:v>640000</c:v>
                </c:pt>
                <c:pt idx="4">
                  <c:v>6200000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12-4527-9120-EBED44A2D194}"/>
            </c:ext>
          </c:extLst>
        </c:ser>
        <c:ser>
          <c:idx val="1"/>
          <c:order val="1"/>
          <c:tx>
            <c:strRef>
              <c:f>'Profit &amp; loss chart'!$L$13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'Profit &amp; loss chart'!$J$14:$J$18</c:f>
              <c:strCache>
                <c:ptCount val="5"/>
                <c:pt idx="0">
                  <c:v>Pretax operating profit (loss)</c:v>
                </c:pt>
                <c:pt idx="1">
                  <c:v>SG&amp;A expenses</c:v>
                </c:pt>
                <c:pt idx="2">
                  <c:v>Sales from new products</c:v>
                </c:pt>
                <c:pt idx="3">
                  <c:v>Gross margin</c:v>
                </c:pt>
                <c:pt idx="4">
                  <c:v>Revenue</c:v>
                </c:pt>
              </c:strCache>
            </c:strRef>
          </c:cat>
          <c:val>
            <c:numRef>
              <c:f>'Profit &amp; loss chart'!$L$14:$L$18</c:f>
              <c:numCache>
                <c:formatCode>"$"#,##0</c:formatCode>
                <c:ptCount val="5"/>
                <c:pt idx="0">
                  <c:v>150000</c:v>
                </c:pt>
                <c:pt idx="1">
                  <c:v>600000</c:v>
                </c:pt>
                <c:pt idx="2">
                  <c:v>750000</c:v>
                </c:pt>
                <c:pt idx="3">
                  <c:v>750000</c:v>
                </c:pt>
                <c:pt idx="4">
                  <c:v>6000000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12-4527-9120-EBED44A2D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5"/>
        <c:axId val="592089800"/>
        <c:axId val="592092096"/>
      </c:barChart>
      <c:catAx>
        <c:axId val="592089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092096"/>
        <c:crosses val="autoZero"/>
        <c:auto val="1"/>
        <c:lblAlgn val="ctr"/>
        <c:lblOffset val="100"/>
        <c:noMultiLvlLbl val="0"/>
      </c:catAx>
      <c:valAx>
        <c:axId val="592092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089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8657903982474632E-3"/>
          <c:y val="1.6634954528988961E-2"/>
          <c:w val="0.13731563466558569"/>
          <c:h val="5.93400743709886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'Balance chart'!$K$5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'Balance chart'!$J$6:$J$11</c:f>
              <c:strCache>
                <c:ptCount val="6"/>
                <c:pt idx="0">
                  <c:v>Long-term liabilities</c:v>
                </c:pt>
                <c:pt idx="1">
                  <c:v>Accounts payable</c:v>
                </c:pt>
                <c:pt idx="2">
                  <c:v>Property, plant, and equipment</c:v>
                </c:pt>
                <c:pt idx="3">
                  <c:v>Inventory</c:v>
                </c:pt>
                <c:pt idx="4">
                  <c:v>Accounts receivable</c:v>
                </c:pt>
                <c:pt idx="5">
                  <c:v>Period end cash flow</c:v>
                </c:pt>
              </c:strCache>
            </c:strRef>
          </c:cat>
          <c:val>
            <c:numRef>
              <c:f>'Balance chart'!$K$6:$K$11</c:f>
              <c:numCache>
                <c:formatCode>"$"#,##0</c:formatCode>
                <c:ptCount val="6"/>
                <c:pt idx="0">
                  <c:v>30000</c:v>
                </c:pt>
                <c:pt idx="1">
                  <c:v>60000</c:v>
                </c:pt>
                <c:pt idx="2">
                  <c:v>80000</c:v>
                </c:pt>
                <c:pt idx="3">
                  <c:v>25000</c:v>
                </c:pt>
                <c:pt idx="4">
                  <c:v>20000</c:v>
                </c:pt>
                <c:pt idx="5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A-42A8-BC8D-E49E8AD1529A}"/>
            </c:ext>
          </c:extLst>
        </c:ser>
        <c:ser>
          <c:idx val="1"/>
          <c:order val="1"/>
          <c:tx>
            <c:strRef>
              <c:f>'Balance chart'!$L$5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'Balance chart'!$J$6:$J$11</c:f>
              <c:strCache>
                <c:ptCount val="6"/>
                <c:pt idx="0">
                  <c:v>Long-term liabilities</c:v>
                </c:pt>
                <c:pt idx="1">
                  <c:v>Accounts payable</c:v>
                </c:pt>
                <c:pt idx="2">
                  <c:v>Property, plant, and equipment</c:v>
                </c:pt>
                <c:pt idx="3">
                  <c:v>Inventory</c:v>
                </c:pt>
                <c:pt idx="4">
                  <c:v>Accounts receivable</c:v>
                </c:pt>
                <c:pt idx="5">
                  <c:v>Period end cash flow</c:v>
                </c:pt>
              </c:strCache>
            </c:strRef>
          </c:cat>
          <c:val>
            <c:numRef>
              <c:f>'Balance chart'!$L$6:$L$11</c:f>
              <c:numCache>
                <c:formatCode>"$"#,##0</c:formatCode>
                <c:ptCount val="6"/>
                <c:pt idx="0">
                  <c:v>31000</c:v>
                </c:pt>
                <c:pt idx="1">
                  <c:v>60000</c:v>
                </c:pt>
                <c:pt idx="2">
                  <c:v>78000</c:v>
                </c:pt>
                <c:pt idx="3">
                  <c:v>30000</c:v>
                </c:pt>
                <c:pt idx="4">
                  <c:v>22000</c:v>
                </c:pt>
                <c:pt idx="5">
                  <c:v>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5A-42A8-BC8D-E49E8AD15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5"/>
        <c:axId val="592099312"/>
        <c:axId val="592099968"/>
      </c:barChart>
      <c:catAx>
        <c:axId val="592099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099968"/>
        <c:crosses val="autoZero"/>
        <c:auto val="1"/>
        <c:lblAlgn val="ctr"/>
        <c:lblOffset val="100"/>
        <c:noMultiLvlLbl val="0"/>
      </c:catAx>
      <c:valAx>
        <c:axId val="592099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09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8654154451166047E-3"/>
          <c:y val="1.0231930557570572E-2"/>
          <c:w val="0.14437490589266894"/>
          <c:h val="5.35303161703391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PROFIT &amp; LOSS CHART'!A1"/><Relationship Id="rId1" Type="http://schemas.openxmlformats.org/officeDocument/2006/relationships/hyperlink" Target="#'Balance Chart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hyperlink" Target="#'BUDGET SUMMARY'!A1"/><Relationship Id="rId1" Type="http://schemas.openxmlformats.org/officeDocument/2006/relationships/hyperlink" Target="#'BALANCE CHART'!A1"/><Relationship Id="rId4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hyperlink" Target="#'Budget Summary'!A1"/><Relationship Id="rId1" Type="http://schemas.openxmlformats.org/officeDocument/2006/relationships/hyperlink" Target="#'PROFIT &amp; LOSS CHAR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361951</xdr:colOff>
      <xdr:row>1</xdr:row>
      <xdr:rowOff>188085</xdr:rowOff>
    </xdr:from>
    <xdr:to>
      <xdr:col>10</xdr:col>
      <xdr:colOff>1</xdr:colOff>
      <xdr:row>4</xdr:row>
      <xdr:rowOff>117101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D6AEB5-FCA9-4EC9-9EBA-8F6BF6F9A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1" y="407160"/>
          <a:ext cx="1466850" cy="5862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1578475</xdr:colOff>
      <xdr:row>2</xdr:row>
      <xdr:rowOff>72258</xdr:rowOff>
    </xdr:from>
    <xdr:to>
      <xdr:col>8</xdr:col>
      <xdr:colOff>2128482</xdr:colOff>
      <xdr:row>2</xdr:row>
      <xdr:rowOff>329431</xdr:rowOff>
    </xdr:to>
    <xdr:sp macro="" textlink="">
      <xdr:nvSpPr>
        <xdr:cNvPr id="2" name="Rectangle 1" descr="Navigation button to cell A1 in this worksheet">
          <a:hlinkClick xmlns:r="http://schemas.openxmlformats.org/officeDocument/2006/relationships" r:id="rId1" tooltip="Select to navigate to cell A1 in this worksheet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351125" y="767583"/>
          <a:ext cx="550007" cy="257173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 b="1"/>
            <a:t>&lt;&lt;</a:t>
          </a:r>
        </a:p>
      </xdr:txBody>
    </xdr:sp>
    <xdr:clientData fPrintsWithSheet="0"/>
  </xdr:twoCellAnchor>
  <xdr:twoCellAnchor>
    <xdr:from>
      <xdr:col>8</xdr:col>
      <xdr:colOff>2222096</xdr:colOff>
      <xdr:row>2</xdr:row>
      <xdr:rowOff>72258</xdr:rowOff>
    </xdr:from>
    <xdr:to>
      <xdr:col>8</xdr:col>
      <xdr:colOff>2772103</xdr:colOff>
      <xdr:row>2</xdr:row>
      <xdr:rowOff>329431</xdr:rowOff>
    </xdr:to>
    <xdr:sp macro="" textlink="">
      <xdr:nvSpPr>
        <xdr:cNvPr id="3" name="Rectangle 2" descr="Navigation button to Profit and Loss Chart worksheet">
          <a:hlinkClick xmlns:r="http://schemas.openxmlformats.org/officeDocument/2006/relationships" r:id="rId2" tooltip="Select to navigate to Profit and Loss Chart worksheet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994746" y="767583"/>
          <a:ext cx="550007" cy="257173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 b="1"/>
            <a:t>&gt;&gt;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1146336</xdr:colOff>
      <xdr:row>2</xdr:row>
      <xdr:rowOff>70247</xdr:rowOff>
    </xdr:from>
    <xdr:to>
      <xdr:col>7</xdr:col>
      <xdr:colOff>1694976</xdr:colOff>
      <xdr:row>2</xdr:row>
      <xdr:rowOff>326279</xdr:rowOff>
    </xdr:to>
    <xdr:sp macro="" textlink="">
      <xdr:nvSpPr>
        <xdr:cNvPr id="4" name="Rectangle 3" descr="Navigation button to Balance Chart">
          <a:hlinkClick xmlns:r="http://schemas.openxmlformats.org/officeDocument/2006/relationships" r:id="rId1" tooltip="Select to navigate to Balance Chart worksheet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947186" y="765572"/>
          <a:ext cx="548640" cy="256032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 anchorCtr="0"/>
        <a:lstStyle/>
        <a:p>
          <a:pPr algn="ctr"/>
          <a:r>
            <a:rPr lang="en-US" sz="1000" b="1"/>
            <a:t>&gt;&gt;</a:t>
          </a:r>
        </a:p>
      </xdr:txBody>
    </xdr:sp>
    <xdr:clientData fPrintsWithSheet="0"/>
  </xdr:twoCellAnchor>
  <xdr:twoCellAnchor editAs="oneCell">
    <xdr:from>
      <xdr:col>7</xdr:col>
      <xdr:colOff>513159</xdr:colOff>
      <xdr:row>2</xdr:row>
      <xdr:rowOff>70246</xdr:rowOff>
    </xdr:from>
    <xdr:to>
      <xdr:col>7</xdr:col>
      <xdr:colOff>1061799</xdr:colOff>
      <xdr:row>2</xdr:row>
      <xdr:rowOff>326278</xdr:rowOff>
    </xdr:to>
    <xdr:sp macro="" textlink="">
      <xdr:nvSpPr>
        <xdr:cNvPr id="6" name="Rectangle 5" descr="Navigation button to Budget Summary">
          <a:hlinkClick xmlns:r="http://schemas.openxmlformats.org/officeDocument/2006/relationships" r:id="rId2" tooltip="Select to navigate to Budget Summary worksheet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314009" y="765571"/>
          <a:ext cx="548640" cy="256032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 b="1"/>
            <a:t>&lt;&lt;</a:t>
          </a:r>
        </a:p>
      </xdr:txBody>
    </xdr:sp>
    <xdr:clientData fPrintsWithSheet="0"/>
  </xdr:twoCellAnchor>
  <xdr:twoCellAnchor>
    <xdr:from>
      <xdr:col>1</xdr:col>
      <xdr:colOff>0</xdr:colOff>
      <xdr:row>5</xdr:row>
      <xdr:rowOff>0</xdr:rowOff>
    </xdr:from>
    <xdr:to>
      <xdr:col>8</xdr:col>
      <xdr:colOff>0</xdr:colOff>
      <xdr:row>11</xdr:row>
      <xdr:rowOff>0</xdr:rowOff>
    </xdr:to>
    <xdr:graphicFrame macro="">
      <xdr:nvGraphicFramePr>
        <xdr:cNvPr id="3" name="Chart 2" descr="Bar chart comparing Target vs Actual for the month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13</xdr:row>
      <xdr:rowOff>0</xdr:rowOff>
    </xdr:from>
    <xdr:to>
      <xdr:col>8</xdr:col>
      <xdr:colOff>0</xdr:colOff>
      <xdr:row>19</xdr:row>
      <xdr:rowOff>0</xdr:rowOff>
    </xdr:to>
    <xdr:graphicFrame macro="">
      <xdr:nvGraphicFramePr>
        <xdr:cNvPr id="5" name="Chart 4" descr="Bar chart comparing Target vs Actual for Year to Dat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517866</xdr:colOff>
      <xdr:row>2</xdr:row>
      <xdr:rowOff>66675</xdr:rowOff>
    </xdr:from>
    <xdr:to>
      <xdr:col>7</xdr:col>
      <xdr:colOff>1066506</xdr:colOff>
      <xdr:row>2</xdr:row>
      <xdr:rowOff>322707</xdr:rowOff>
    </xdr:to>
    <xdr:sp macro="" textlink="">
      <xdr:nvSpPr>
        <xdr:cNvPr id="14" name="Rectangle 13" descr="Navigation button to Profit and Loss Chart worksheet">
          <a:hlinkClick xmlns:r="http://schemas.openxmlformats.org/officeDocument/2006/relationships" r:id="rId1" tooltip="Select to navigate to Profit and Loss Chart worksheet"/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7318716" y="762000"/>
          <a:ext cx="548640" cy="256032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 b="1"/>
            <a:t>&lt;&lt;</a:t>
          </a:r>
        </a:p>
      </xdr:txBody>
    </xdr:sp>
    <xdr:clientData fPrintsWithSheet="0"/>
  </xdr:twoCellAnchor>
  <xdr:twoCellAnchor editAs="oneCell">
    <xdr:from>
      <xdr:col>7</xdr:col>
      <xdr:colOff>1146810</xdr:colOff>
      <xdr:row>2</xdr:row>
      <xdr:rowOff>66675</xdr:rowOff>
    </xdr:from>
    <xdr:to>
      <xdr:col>7</xdr:col>
      <xdr:colOff>1695450</xdr:colOff>
      <xdr:row>2</xdr:row>
      <xdr:rowOff>322707</xdr:rowOff>
    </xdr:to>
    <xdr:sp macro="" textlink="">
      <xdr:nvSpPr>
        <xdr:cNvPr id="15" name="Rectangle 14" descr="Navigation button to cell A1 in this worksheet">
          <a:hlinkClick xmlns:r="http://schemas.openxmlformats.org/officeDocument/2006/relationships" r:id="rId2" tooltip="Select to navigate to cell A1 in this worksheet"/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7947660" y="762000"/>
          <a:ext cx="548640" cy="256032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 b="1"/>
            <a:t>&gt;&gt;</a:t>
          </a:r>
        </a:p>
      </xdr:txBody>
    </xdr:sp>
    <xdr:clientData fPrintsWithSheet="0"/>
  </xdr:twoCellAnchor>
  <xdr:twoCellAnchor>
    <xdr:from>
      <xdr:col>0</xdr:col>
      <xdr:colOff>114299</xdr:colOff>
      <xdr:row>4</xdr:row>
      <xdr:rowOff>380999</xdr:rowOff>
    </xdr:from>
    <xdr:to>
      <xdr:col>7</xdr:col>
      <xdr:colOff>1781174</xdr:colOff>
      <xdr:row>12</xdr:row>
      <xdr:rowOff>0</xdr:rowOff>
    </xdr:to>
    <xdr:graphicFrame macro="">
      <xdr:nvGraphicFramePr>
        <xdr:cNvPr id="3" name="Chart 2" descr="Bar chart showing monthly actuals and target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Brics/Templates/Excel%20and%20Word/Brics%20Monthly%20Budget%20for%20Busines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Budget Summary"/>
      <sheetName val="Income"/>
      <sheetName val="Personnel Expenses"/>
      <sheetName val="Operating Expenses"/>
      <sheetName val="Brics Monthly Budget for Busine"/>
    </sheetNames>
    <sheetDataSet>
      <sheetData sheetId="0">
        <row r="1">
          <cell r="B1" t="str">
            <v>John Studios</v>
          </cell>
        </row>
      </sheetData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fitAndLoss" displayName="ProfitAndLoss" ref="B5:I17" totalsRowShown="0" headerRowDxfId="45" dataDxfId="43" headerRowBorderDxfId="44">
  <autoFilter ref="B5:I1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Profit and loss summary" dataDxfId="42"/>
    <tableColumn id="2" xr3:uid="{00000000-0010-0000-0000-000002000000}" name="May actuals" dataDxfId="41"/>
    <tableColumn id="3" xr3:uid="{00000000-0010-0000-0000-000003000000}" name="May targets" dataDxfId="40"/>
    <tableColumn id="4" xr3:uid="{00000000-0010-0000-0000-000004000000}" name="Monthly variance" dataDxfId="39"/>
    <tableColumn id="5" xr3:uid="{00000000-0010-0000-0000-000005000000}" name="YTD actuals" dataDxfId="38"/>
    <tableColumn id="6" xr3:uid="{00000000-0010-0000-0000-000006000000}" name="YTD targets" dataDxfId="37"/>
    <tableColumn id="7" xr3:uid="{00000000-0010-0000-0000-000007000000}" name="YTD variance" dataDxfId="36"/>
    <tableColumn id="8" xr3:uid="{00000000-0010-0000-0000-000008000000}" name="Notes" dataDxfId="35"/>
  </tableColumns>
  <tableStyleInfo name="Profit and Loss Summary" showFirstColumn="0" showLastColumn="0" showRowStripes="1" showColumnStripes="0"/>
  <extLst>
    <ext xmlns:x14="http://schemas.microsoft.com/office/spreadsheetml/2009/9/main" uri="{504A1905-F514-4f6f-8877-14C23A59335A}">
      <x14:table altTextSummary="Enter Profit and Loss items, Monthly Actuals and Targets, Year to Date Actuals and Targets, and Notes in this table. Monthly and Year to Date Variance are auto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BalanceSheet" displayName="BalanceSheet" ref="B19:I30" totalsRowShown="0" headerRowDxfId="34" dataDxfId="32" headerRowBorderDxfId="33">
  <autoFilter ref="B19:I30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100-000001000000}" name="Balance sheet summary" dataDxfId="31"/>
    <tableColumn id="2" xr3:uid="{00000000-0010-0000-0100-000002000000}" name="May actuals" dataDxfId="30"/>
    <tableColumn id="3" xr3:uid="{00000000-0010-0000-0100-000003000000}" name="May targets" dataDxfId="29"/>
    <tableColumn id="4" xr3:uid="{00000000-0010-0000-0100-000004000000}" name="Monthly variance" dataDxfId="28"/>
    <tableColumn id="5" xr3:uid="{00000000-0010-0000-0100-000005000000}" name="YTD actuals" dataDxfId="27"/>
    <tableColumn id="6" xr3:uid="{00000000-0010-0000-0100-000006000000}" name="YTD targets" dataDxfId="26"/>
    <tableColumn id="7" xr3:uid="{00000000-0010-0000-0100-000007000000}" name="YTD variance" dataDxfId="25"/>
    <tableColumn id="8" xr3:uid="{00000000-0010-0000-0100-000008000000}" name="Notes" dataDxfId="24"/>
  </tableColumns>
  <tableStyleInfo name="Balance Sheet Summary" showFirstColumn="0" showLastColumn="0" showRowStripes="1" showColumnStripes="0"/>
  <extLst>
    <ext xmlns:x14="http://schemas.microsoft.com/office/spreadsheetml/2009/9/main" uri="{504A1905-F514-4f6f-8877-14C23A59335A}">
      <x14:table altTextSummary="Enter Balance Sheet items, Monthly Actuals and Targets, Year to Date Actuals and Targets, and Notes in this table. Monthly and Year to Date Variance are auto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OperatingMetrics" displayName="OperatingMetrics" ref="B32:I36" totalsRowShown="0" headerRowDxfId="23" dataDxfId="21" headerRowBorderDxfId="22">
  <autoFilter ref="B32:I36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200-000001000000}" name="Operating metrics summary" dataDxfId="20"/>
    <tableColumn id="2" xr3:uid="{00000000-0010-0000-0200-000002000000}" name="May actuals" dataDxfId="19"/>
    <tableColumn id="3" xr3:uid="{00000000-0010-0000-0200-000003000000}" name="May targets" dataDxfId="18"/>
    <tableColumn id="4" xr3:uid="{00000000-0010-0000-0200-000004000000}" name="Monthly variance" dataDxfId="17"/>
    <tableColumn id="5" xr3:uid="{00000000-0010-0000-0200-000005000000}" name="YTD actuals" dataDxfId="16"/>
    <tableColumn id="6" xr3:uid="{00000000-0010-0000-0200-000006000000}" name="YTD targets" dataDxfId="15"/>
    <tableColumn id="7" xr3:uid="{00000000-0010-0000-0200-000007000000}" name="YTD variance" dataDxfId="14">
      <calculatedColumnFormula>F33-G33</calculatedColumnFormula>
    </tableColumn>
    <tableColumn id="8" xr3:uid="{00000000-0010-0000-0200-000008000000}" name="Notes" dataDxfId="13"/>
  </tableColumns>
  <tableStyleInfo name="Profit and Loss Summary" showFirstColumn="0" showLastColumn="0" showRowStripes="1" showColumnStripes="0"/>
  <extLst>
    <ext xmlns:x14="http://schemas.microsoft.com/office/spreadsheetml/2009/9/main" uri="{504A1905-F514-4f6f-8877-14C23A59335A}">
      <x14:table altTextSummary="Enter Operating Metric items, Monthly Actuals and Targets, Year to Date Actuals and Targets, and Notes in this table. Monthly and Year to Date Variance are auto calcul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Competitive" displayName="Competitive" ref="B38:I42" totalsRowShown="0" headerRowDxfId="12" dataDxfId="10" headerRowBorderDxfId="11">
  <autoFilter ref="B38:I42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300-000001000000}" name="Competitive summary" dataDxfId="9"/>
    <tableColumn id="2" xr3:uid="{00000000-0010-0000-0300-000002000000}" name="Your company profile" dataDxfId="8"/>
    <tableColumn id="3" xr3:uid="{00000000-0010-0000-0300-000003000000}" name="Competitor 1" dataDxfId="7"/>
    <tableColumn id="4" xr3:uid="{00000000-0010-0000-0300-000004000000}" name="Competitor 2" dataDxfId="6"/>
    <tableColumn id="5" xr3:uid="{00000000-0010-0000-0300-000005000000}" name="Competitor 3" dataDxfId="5"/>
    <tableColumn id="6" xr3:uid="{00000000-0010-0000-0300-000006000000}" name="Competitor 4" dataDxfId="4"/>
    <tableColumn id="7" xr3:uid="{00000000-0010-0000-0300-000007000000}" name="Other" dataDxfId="3"/>
    <tableColumn id="8" xr3:uid="{00000000-0010-0000-0300-000008000000}" name="Notes" dataDxfId="2"/>
  </tableColumns>
  <tableStyleInfo name="Balance Sheet Summary" showFirstColumn="0" showLastColumn="0" showRowStripes="1" showColumnStripes="0"/>
  <extLst>
    <ext xmlns:x14="http://schemas.microsoft.com/office/spreadsheetml/2009/9/main" uri="{504A1905-F514-4f6f-8877-14C23A59335A}">
      <x14:table altTextSummary="Enter Competitive Summary items, Your Company Profile, Competitors’ data, and Notes in this table. Values in cells containing formula are auto calculated"/>
    </ext>
  </extLst>
</table>
</file>

<file path=xl/theme/theme1.xml><?xml version="1.0" encoding="utf-8"?>
<a:theme xmlns:a="http://schemas.openxmlformats.org/drawingml/2006/main" name="Office Theme">
  <a:themeElements>
    <a:clrScheme name="Custom 28">
      <a:dk1>
        <a:sysClr val="windowText" lastClr="000000"/>
      </a:dk1>
      <a:lt1>
        <a:sysClr val="window" lastClr="FFFFFF"/>
      </a:lt1>
      <a:dk2>
        <a:srgbClr val="304157"/>
      </a:dk2>
      <a:lt2>
        <a:srgbClr val="E7E6E6"/>
      </a:lt2>
      <a:accent1>
        <a:srgbClr val="176795"/>
      </a:accent1>
      <a:accent2>
        <a:srgbClr val="F78F2F"/>
      </a:accent2>
      <a:accent3>
        <a:srgbClr val="DD0D48"/>
      </a:accent3>
      <a:accent4>
        <a:srgbClr val="FFC000"/>
      </a:accent4>
      <a:accent5>
        <a:srgbClr val="176795"/>
      </a:accent5>
      <a:accent6>
        <a:srgbClr val="4D81BF"/>
      </a:accent6>
      <a:hlink>
        <a:srgbClr val="F78F2F"/>
      </a:hlink>
      <a:folHlink>
        <a:srgbClr val="F78F2F"/>
      </a:folHlink>
    </a:clrScheme>
    <a:fontScheme name="Custom 73">
      <a:majorFont>
        <a:latin typeface="Bookman Old Style"/>
        <a:ea typeface=""/>
        <a:cs typeface=""/>
      </a:majorFont>
      <a:minorFont>
        <a:latin typeface="Cambr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ricsafricaconsulting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2CD15-1B3D-4D30-A973-924834B61906}">
  <dimension ref="A1:V27"/>
  <sheetViews>
    <sheetView tabSelected="1" workbookViewId="0">
      <selection activeCell="T11" sqref="T11"/>
    </sheetView>
  </sheetViews>
  <sheetFormatPr defaultRowHeight="14.25" x14ac:dyDescent="0.2"/>
  <cols>
    <col min="1" max="16384" width="9.140625" style="75"/>
  </cols>
  <sheetData>
    <row r="1" spans="1:22" ht="17.25" customHeight="1" x14ac:dyDescent="0.2">
      <c r="A1" s="99"/>
      <c r="B1" s="100"/>
      <c r="C1" s="100"/>
      <c r="D1" s="100"/>
      <c r="E1" s="100"/>
      <c r="F1" s="100"/>
      <c r="G1" s="103" t="s">
        <v>66</v>
      </c>
      <c r="H1" s="104"/>
      <c r="I1" s="104"/>
      <c r="J1" s="104"/>
      <c r="K1" s="104"/>
      <c r="L1" s="105"/>
      <c r="M1" s="83"/>
      <c r="N1" s="83"/>
      <c r="O1" s="83"/>
      <c r="P1" s="83"/>
      <c r="Q1" s="83"/>
      <c r="R1" s="83"/>
      <c r="S1" s="83"/>
      <c r="T1" s="83"/>
      <c r="U1" s="83"/>
      <c r="V1" s="74"/>
    </row>
    <row r="2" spans="1:22" ht="17.25" customHeight="1" x14ac:dyDescent="0.2">
      <c r="A2" s="101"/>
      <c r="B2" s="102"/>
      <c r="C2" s="102"/>
      <c r="D2" s="102"/>
      <c r="E2" s="102"/>
      <c r="F2" s="102"/>
      <c r="G2" s="106"/>
      <c r="H2" s="107"/>
      <c r="I2" s="107"/>
      <c r="J2" s="107"/>
      <c r="K2" s="107"/>
      <c r="L2" s="108"/>
      <c r="M2" s="83"/>
      <c r="N2" s="83"/>
      <c r="O2" s="83"/>
      <c r="P2" s="83"/>
      <c r="Q2" s="83"/>
      <c r="R2" s="83"/>
      <c r="S2" s="83"/>
      <c r="T2" s="83"/>
      <c r="U2" s="83"/>
      <c r="V2" s="74"/>
    </row>
    <row r="3" spans="1:22" ht="17.25" customHeight="1" x14ac:dyDescent="0.2">
      <c r="A3" s="101"/>
      <c r="B3" s="102"/>
      <c r="C3" s="102"/>
      <c r="D3" s="102"/>
      <c r="E3" s="102"/>
      <c r="F3" s="102"/>
      <c r="G3" s="106"/>
      <c r="H3" s="107"/>
      <c r="I3" s="107"/>
      <c r="J3" s="107"/>
      <c r="K3" s="107"/>
      <c r="L3" s="108"/>
      <c r="M3" s="83"/>
      <c r="N3" s="83"/>
      <c r="O3" s="83"/>
      <c r="P3" s="83"/>
      <c r="Q3" s="83"/>
      <c r="R3" s="83"/>
      <c r="S3" s="83"/>
      <c r="T3" s="83"/>
      <c r="U3" s="83"/>
      <c r="V3" s="74"/>
    </row>
    <row r="4" spans="1:22" ht="17.25" customHeight="1" x14ac:dyDescent="0.2">
      <c r="A4" s="101"/>
      <c r="B4" s="102"/>
      <c r="C4" s="102"/>
      <c r="D4" s="102"/>
      <c r="E4" s="102"/>
      <c r="F4" s="102"/>
      <c r="G4" s="106"/>
      <c r="H4" s="107"/>
      <c r="I4" s="107"/>
      <c r="J4" s="107"/>
      <c r="K4" s="107"/>
      <c r="L4" s="108"/>
      <c r="M4" s="83"/>
      <c r="N4" s="83"/>
      <c r="O4" s="83"/>
      <c r="P4" s="83"/>
      <c r="Q4" s="83"/>
      <c r="R4" s="83"/>
      <c r="S4" s="83"/>
      <c r="T4" s="83"/>
      <c r="U4" s="83"/>
      <c r="V4" s="74"/>
    </row>
    <row r="5" spans="1:22" ht="17.25" customHeight="1" x14ac:dyDescent="0.2">
      <c r="A5" s="101"/>
      <c r="B5" s="102"/>
      <c r="C5" s="102"/>
      <c r="D5" s="102"/>
      <c r="E5" s="102"/>
      <c r="F5" s="102"/>
      <c r="G5" s="106"/>
      <c r="H5" s="107"/>
      <c r="I5" s="107"/>
      <c r="J5" s="107"/>
      <c r="K5" s="107"/>
      <c r="L5" s="108"/>
      <c r="M5" s="83"/>
      <c r="N5" s="83"/>
      <c r="O5" s="83"/>
      <c r="P5" s="83"/>
      <c r="Q5" s="83"/>
      <c r="R5" s="83"/>
      <c r="S5" s="83"/>
      <c r="T5" s="83"/>
      <c r="U5" s="83"/>
      <c r="V5" s="74"/>
    </row>
    <row r="6" spans="1:22" ht="17.25" customHeight="1" x14ac:dyDescent="0.2">
      <c r="A6" s="101"/>
      <c r="B6" s="102"/>
      <c r="C6" s="102"/>
      <c r="D6" s="102"/>
      <c r="E6" s="102"/>
      <c r="F6" s="102"/>
      <c r="G6" s="106"/>
      <c r="H6" s="107"/>
      <c r="I6" s="107"/>
      <c r="J6" s="107"/>
      <c r="K6" s="107"/>
      <c r="L6" s="108"/>
      <c r="M6" s="83"/>
      <c r="N6" s="83"/>
      <c r="O6" s="83"/>
      <c r="P6" s="83"/>
      <c r="Q6" s="83"/>
      <c r="R6" s="83"/>
      <c r="S6" s="83"/>
      <c r="T6" s="83"/>
      <c r="U6" s="83"/>
      <c r="V6" s="74"/>
    </row>
    <row r="7" spans="1:22" ht="17.25" customHeight="1" x14ac:dyDescent="0.2">
      <c r="A7" s="101"/>
      <c r="B7" s="102"/>
      <c r="C7" s="102"/>
      <c r="D7" s="102"/>
      <c r="E7" s="102"/>
      <c r="F7" s="102"/>
      <c r="G7" s="106"/>
      <c r="H7" s="107"/>
      <c r="I7" s="107"/>
      <c r="J7" s="107"/>
      <c r="K7" s="107"/>
      <c r="L7" s="108"/>
      <c r="M7" s="83"/>
      <c r="N7" s="83"/>
      <c r="O7" s="83"/>
      <c r="P7" s="83"/>
      <c r="Q7" s="83"/>
      <c r="R7" s="83"/>
      <c r="S7" s="83"/>
      <c r="T7" s="83"/>
      <c r="U7" s="83"/>
      <c r="V7" s="74"/>
    </row>
    <row r="8" spans="1:22" ht="17.25" customHeight="1" x14ac:dyDescent="0.2">
      <c r="A8" s="101"/>
      <c r="B8" s="102"/>
      <c r="C8" s="102"/>
      <c r="D8" s="102"/>
      <c r="E8" s="102"/>
      <c r="F8" s="102"/>
      <c r="G8" s="106"/>
      <c r="H8" s="107"/>
      <c r="I8" s="107"/>
      <c r="J8" s="107"/>
      <c r="K8" s="107"/>
      <c r="L8" s="108"/>
      <c r="M8" s="83"/>
      <c r="N8" s="83"/>
      <c r="O8" s="83"/>
      <c r="P8" s="83"/>
      <c r="Q8" s="83"/>
      <c r="R8" s="83"/>
      <c r="S8" s="83"/>
      <c r="T8" s="83"/>
      <c r="U8" s="83"/>
      <c r="V8" s="74"/>
    </row>
    <row r="9" spans="1:22" ht="12" customHeight="1" x14ac:dyDescent="0.2">
      <c r="A9" s="101"/>
      <c r="B9" s="102"/>
      <c r="C9" s="102"/>
      <c r="D9" s="102"/>
      <c r="E9" s="102"/>
      <c r="F9" s="102"/>
      <c r="G9" s="106"/>
      <c r="H9" s="107"/>
      <c r="I9" s="107"/>
      <c r="J9" s="107"/>
      <c r="K9" s="107"/>
      <c r="L9" s="108"/>
      <c r="M9" s="83"/>
      <c r="N9" s="83"/>
      <c r="O9" s="83"/>
      <c r="P9" s="83"/>
      <c r="Q9" s="83"/>
      <c r="R9" s="83"/>
      <c r="S9" s="83"/>
      <c r="T9" s="83"/>
      <c r="U9" s="83"/>
      <c r="V9" s="74"/>
    </row>
    <row r="10" spans="1:22" ht="18.75" customHeight="1" x14ac:dyDescent="0.2">
      <c r="A10" s="101"/>
      <c r="B10" s="102"/>
      <c r="C10" s="102"/>
      <c r="D10" s="102"/>
      <c r="E10" s="102"/>
      <c r="F10" s="102"/>
      <c r="G10" s="106"/>
      <c r="H10" s="107"/>
      <c r="I10" s="107"/>
      <c r="J10" s="107"/>
      <c r="K10" s="107"/>
      <c r="L10" s="108"/>
      <c r="M10" s="83"/>
      <c r="N10" s="83"/>
      <c r="O10" s="83"/>
      <c r="P10" s="83"/>
      <c r="Q10" s="83"/>
      <c r="R10" s="83"/>
      <c r="S10" s="83"/>
      <c r="T10" s="83"/>
      <c r="U10" s="83"/>
      <c r="V10" s="74"/>
    </row>
    <row r="11" spans="1:22" ht="16.5" customHeight="1" x14ac:dyDescent="0.2">
      <c r="A11" s="101"/>
      <c r="B11" s="102"/>
      <c r="C11" s="102"/>
      <c r="D11" s="102"/>
      <c r="E11" s="102"/>
      <c r="F11" s="102"/>
      <c r="G11" s="106"/>
      <c r="H11" s="107"/>
      <c r="I11" s="107"/>
      <c r="J11" s="107"/>
      <c r="K11" s="107"/>
      <c r="L11" s="108"/>
      <c r="M11" s="83"/>
      <c r="N11" s="83"/>
      <c r="O11" s="83"/>
      <c r="P11" s="83"/>
      <c r="Q11" s="83"/>
      <c r="R11" s="83"/>
      <c r="S11" s="83"/>
      <c r="T11" s="83"/>
      <c r="U11" s="83"/>
      <c r="V11" s="74"/>
    </row>
    <row r="12" spans="1:22" ht="1.5" customHeight="1" x14ac:dyDescent="0.2">
      <c r="A12" s="101"/>
      <c r="B12" s="102"/>
      <c r="C12" s="102"/>
      <c r="D12" s="102"/>
      <c r="E12" s="102"/>
      <c r="F12" s="102"/>
      <c r="G12" s="106"/>
      <c r="H12" s="107"/>
      <c r="I12" s="107"/>
      <c r="J12" s="107"/>
      <c r="K12" s="107"/>
      <c r="L12" s="108"/>
      <c r="M12" s="83"/>
      <c r="N12" s="83"/>
      <c r="O12" s="83"/>
      <c r="P12" s="83"/>
      <c r="Q12" s="83"/>
      <c r="R12" s="83"/>
      <c r="S12" s="83"/>
      <c r="T12" s="83"/>
      <c r="U12" s="83"/>
      <c r="V12" s="74"/>
    </row>
    <row r="13" spans="1:22" ht="19.5" customHeight="1" x14ac:dyDescent="0.2">
      <c r="A13" s="81"/>
      <c r="B13" s="81"/>
      <c r="C13" s="81"/>
      <c r="D13" s="81"/>
      <c r="E13" s="81"/>
      <c r="F13" s="81"/>
      <c r="G13" s="76"/>
      <c r="H13" s="109" t="s">
        <v>64</v>
      </c>
      <c r="I13" s="109"/>
      <c r="J13" s="109"/>
      <c r="K13" s="109"/>
      <c r="L13" s="77"/>
      <c r="M13" s="83"/>
      <c r="N13" s="83"/>
      <c r="O13" s="83"/>
      <c r="P13" s="83"/>
      <c r="Q13" s="83"/>
      <c r="R13" s="83"/>
      <c r="S13" s="83"/>
      <c r="T13" s="83"/>
      <c r="U13" s="83"/>
      <c r="V13" s="74"/>
    </row>
    <row r="14" spans="1:22" ht="87" customHeight="1" thickBot="1" x14ac:dyDescent="0.25">
      <c r="A14" s="82"/>
      <c r="B14" s="82"/>
      <c r="C14" s="82"/>
      <c r="D14" s="82"/>
      <c r="E14" s="82"/>
      <c r="F14" s="82"/>
      <c r="G14" s="78"/>
      <c r="H14" s="110" t="s">
        <v>65</v>
      </c>
      <c r="I14" s="110"/>
      <c r="J14" s="110"/>
      <c r="K14" s="110"/>
      <c r="L14" s="79"/>
      <c r="M14" s="83"/>
      <c r="N14" s="83"/>
      <c r="O14" s="83"/>
      <c r="P14" s="83"/>
      <c r="Q14" s="83"/>
      <c r="R14" s="83"/>
      <c r="S14" s="83"/>
      <c r="T14" s="83"/>
      <c r="U14" s="83"/>
      <c r="V14" s="74"/>
    </row>
    <row r="15" spans="1:22" ht="23.25" customHeight="1" x14ac:dyDescent="0.2">
      <c r="A15" s="111"/>
      <c r="B15" s="111"/>
      <c r="C15" s="111"/>
      <c r="D15" s="111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74"/>
    </row>
    <row r="16" spans="1:22" x14ac:dyDescent="0.2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74"/>
    </row>
    <row r="17" spans="1:22" x14ac:dyDescent="0.2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74"/>
    </row>
    <row r="18" spans="1:22" x14ac:dyDescent="0.2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74"/>
    </row>
    <row r="19" spans="1:22" x14ac:dyDescent="0.2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74"/>
    </row>
    <row r="20" spans="1:22" x14ac:dyDescent="0.2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74"/>
    </row>
    <row r="21" spans="1:22" x14ac:dyDescent="0.2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74"/>
    </row>
    <row r="22" spans="1:22" x14ac:dyDescent="0.2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74"/>
    </row>
    <row r="23" spans="1:22" x14ac:dyDescent="0.2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74"/>
    </row>
    <row r="24" spans="1:22" x14ac:dyDescent="0.2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74"/>
    </row>
    <row r="25" spans="1:22" x14ac:dyDescent="0.2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74"/>
    </row>
    <row r="26" spans="1:22" x14ac:dyDescent="0.2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74"/>
    </row>
    <row r="27" spans="1:22" x14ac:dyDescent="0.2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</row>
  </sheetData>
  <mergeCells count="5">
    <mergeCell ref="A1:F12"/>
    <mergeCell ref="G1:L12"/>
    <mergeCell ref="H13:K13"/>
    <mergeCell ref="H14:K14"/>
    <mergeCell ref="A15:D15"/>
  </mergeCells>
  <hyperlinks>
    <hyperlink ref="H13:K13" r:id="rId1" display="https://bricsafricaconsulting.com/" xr:uid="{D68FA88B-32F5-4E53-B6C8-6AA881F23EF3}"/>
  </hyperlinks>
  <pageMargins left="0.7" right="0.7" top="0.75" bottom="0.75" header="0.3" footer="0.3"/>
  <pageSetup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3" tint="9.9978637043366805E-2"/>
    <pageSetUpPr autoPageBreaks="0" fitToPage="1"/>
  </sheetPr>
  <dimension ref="A1:J43"/>
  <sheetViews>
    <sheetView showGridLines="0" topLeftCell="A30" zoomScale="70" zoomScaleNormal="70" workbookViewId="0">
      <selection activeCell="N36" sqref="N36"/>
    </sheetView>
  </sheetViews>
  <sheetFormatPr defaultColWidth="9.140625" defaultRowHeight="30" customHeight="1" x14ac:dyDescent="0.2"/>
  <cols>
    <col min="1" max="1" width="1.7109375" style="13" customWidth="1"/>
    <col min="2" max="2" width="42.28515625" style="13" customWidth="1"/>
    <col min="3" max="4" width="16.7109375" style="13" customWidth="1"/>
    <col min="5" max="5" width="19" style="13" customWidth="1"/>
    <col min="6" max="7" width="17.42578125" style="13" bestFit="1" customWidth="1"/>
    <col min="8" max="8" width="16.7109375" style="13" customWidth="1"/>
    <col min="9" max="9" width="42.7109375" style="13" customWidth="1"/>
    <col min="10" max="10" width="2.7109375" style="13" customWidth="1"/>
    <col min="11" max="16384" width="9.140625" style="13"/>
  </cols>
  <sheetData>
    <row r="1" spans="1:10" ht="9.9499999999999993" customHeight="1" x14ac:dyDescent="0.2">
      <c r="A1" s="18"/>
      <c r="B1" s="84"/>
      <c r="C1" s="84"/>
      <c r="D1" s="84"/>
      <c r="E1" s="84"/>
      <c r="F1" s="84"/>
      <c r="G1" s="84"/>
      <c r="H1" s="84"/>
      <c r="I1" s="85"/>
      <c r="J1" s="13" t="s">
        <v>44</v>
      </c>
    </row>
    <row r="2" spans="1:10" s="9" customFormat="1" ht="45" customHeight="1" x14ac:dyDescent="0.2">
      <c r="B2" s="12" t="s">
        <v>40</v>
      </c>
      <c r="C2" s="10"/>
      <c r="D2" s="10"/>
      <c r="E2" s="11"/>
      <c r="F2" s="10"/>
      <c r="G2" s="10"/>
      <c r="H2" s="8"/>
      <c r="I2" s="10">
        <f ca="1">YEAR(TODAY())</f>
        <v>2025</v>
      </c>
    </row>
    <row r="3" spans="1:10" s="7" customFormat="1" ht="32.1" customHeight="1" x14ac:dyDescent="0.2">
      <c r="B3" s="20" t="s">
        <v>63</v>
      </c>
      <c r="C3" s="21"/>
      <c r="D3" s="21"/>
      <c r="E3" s="21"/>
      <c r="F3" s="21"/>
      <c r="G3" s="21"/>
      <c r="H3" s="21"/>
      <c r="I3" s="22"/>
    </row>
    <row r="4" spans="1:10" s="14" customFormat="1" ht="30" customHeight="1" x14ac:dyDescent="0.2">
      <c r="C4" s="15"/>
      <c r="H4" s="16"/>
      <c r="I4" s="23" t="s">
        <v>0</v>
      </c>
    </row>
    <row r="5" spans="1:10" s="7" customFormat="1" ht="30" customHeight="1" x14ac:dyDescent="0.2">
      <c r="B5" s="86" t="s">
        <v>47</v>
      </c>
      <c r="C5" s="87" t="s">
        <v>48</v>
      </c>
      <c r="D5" s="87" t="s">
        <v>49</v>
      </c>
      <c r="E5" s="87" t="s">
        <v>50</v>
      </c>
      <c r="F5" s="87" t="s">
        <v>51</v>
      </c>
      <c r="G5" s="87" t="s">
        <v>52</v>
      </c>
      <c r="H5" s="87" t="s">
        <v>53</v>
      </c>
      <c r="I5" s="88" t="s">
        <v>1</v>
      </c>
    </row>
    <row r="6" spans="1:10" s="31" customFormat="1" ht="30" customHeight="1" x14ac:dyDescent="0.2">
      <c r="B6" s="25" t="s">
        <v>2</v>
      </c>
      <c r="C6" s="72">
        <v>1200000</v>
      </c>
      <c r="D6" s="72">
        <v>1100000</v>
      </c>
      <c r="E6" s="72">
        <f>C6-D6</f>
        <v>100000</v>
      </c>
      <c r="F6" s="72">
        <v>6200000</v>
      </c>
      <c r="G6" s="72">
        <v>6000000</v>
      </c>
      <c r="H6" s="72">
        <f>F6-G6</f>
        <v>200000</v>
      </c>
      <c r="I6" s="26" t="s">
        <v>3</v>
      </c>
    </row>
    <row r="7" spans="1:10" s="31" customFormat="1" ht="30" customHeight="1" x14ac:dyDescent="0.2">
      <c r="B7" s="25" t="s">
        <v>4</v>
      </c>
      <c r="C7" s="72">
        <v>150000</v>
      </c>
      <c r="D7" s="72">
        <v>160000</v>
      </c>
      <c r="E7" s="73">
        <f>C7-D7</f>
        <v>-10000</v>
      </c>
      <c r="F7" s="72">
        <v>640000</v>
      </c>
      <c r="G7" s="72">
        <v>750000</v>
      </c>
      <c r="H7" s="73">
        <f>F7-G7</f>
        <v>-110000</v>
      </c>
      <c r="I7" s="26"/>
    </row>
    <row r="8" spans="1:10" s="31" customFormat="1" ht="30" customHeight="1" x14ac:dyDescent="0.2">
      <c r="B8" s="25" t="s">
        <v>5</v>
      </c>
      <c r="C8" s="29">
        <f>IF(C6=0,0,C7/C6)</f>
        <v>0.125</v>
      </c>
      <c r="D8" s="29">
        <f>IF(D6=0,0,D7/D6)</f>
        <v>0.14545454545454545</v>
      </c>
      <c r="E8" s="29">
        <f>C8-D8</f>
        <v>-2.0454545454545447E-2</v>
      </c>
      <c r="F8" s="29">
        <f>IF(F6=0,0,F7/F6)</f>
        <v>0.1032258064516129</v>
      </c>
      <c r="G8" s="29">
        <f>IF(G6=0,0,G7/G6)</f>
        <v>0.125</v>
      </c>
      <c r="H8" s="29">
        <f>+F8-G8</f>
        <v>-2.1774193548387097E-2</v>
      </c>
      <c r="I8" s="26"/>
    </row>
    <row r="9" spans="1:10" s="31" customFormat="1" ht="30" customHeight="1" x14ac:dyDescent="0.2">
      <c r="B9" s="25" t="s">
        <v>6</v>
      </c>
      <c r="C9" s="72">
        <v>200000</v>
      </c>
      <c r="D9" s="72">
        <v>150000</v>
      </c>
      <c r="E9" s="72">
        <f>C9-D9</f>
        <v>50000</v>
      </c>
      <c r="F9" s="72">
        <v>900000</v>
      </c>
      <c r="G9" s="72">
        <v>750000</v>
      </c>
      <c r="H9" s="72">
        <f>F9-G9</f>
        <v>150000</v>
      </c>
      <c r="I9" s="26"/>
    </row>
    <row r="10" spans="1:10" s="28" customFormat="1" ht="30" customHeight="1" x14ac:dyDescent="0.2">
      <c r="B10" s="92" t="s">
        <v>54</v>
      </c>
      <c r="C10" s="93"/>
      <c r="D10" s="93"/>
      <c r="E10" s="94"/>
      <c r="F10" s="93"/>
      <c r="G10" s="93"/>
      <c r="H10" s="93"/>
      <c r="I10" s="95"/>
    </row>
    <row r="11" spans="1:10" s="31" customFormat="1" ht="30" customHeight="1" x14ac:dyDescent="0.2">
      <c r="B11" s="25" t="s">
        <v>7</v>
      </c>
      <c r="C11" s="72">
        <v>400000</v>
      </c>
      <c r="D11" s="72">
        <v>400000</v>
      </c>
      <c r="E11" s="72">
        <f>+C11-D11</f>
        <v>0</v>
      </c>
      <c r="F11" s="72">
        <v>2200000</v>
      </c>
      <c r="G11" s="72">
        <v>2000000</v>
      </c>
      <c r="H11" s="72">
        <f>F11-G11</f>
        <v>200000</v>
      </c>
      <c r="I11" s="26"/>
    </row>
    <row r="12" spans="1:10" s="31" customFormat="1" ht="30" customHeight="1" x14ac:dyDescent="0.2">
      <c r="B12" s="25" t="s">
        <v>8</v>
      </c>
      <c r="C12" s="72">
        <v>400000</v>
      </c>
      <c r="D12" s="72">
        <v>400000</v>
      </c>
      <c r="E12" s="72">
        <f>+C12-D12</f>
        <v>0</v>
      </c>
      <c r="F12" s="72">
        <v>2400000</v>
      </c>
      <c r="G12" s="72">
        <v>2000000</v>
      </c>
      <c r="H12" s="72">
        <f>F12-G12</f>
        <v>400000</v>
      </c>
      <c r="I12" s="26"/>
    </row>
    <row r="13" spans="1:10" s="31" customFormat="1" ht="30" customHeight="1" x14ac:dyDescent="0.2">
      <c r="B13" s="25" t="s">
        <v>9</v>
      </c>
      <c r="C13" s="72">
        <v>400000</v>
      </c>
      <c r="D13" s="72">
        <v>300000</v>
      </c>
      <c r="E13" s="72">
        <f>+C13-D13</f>
        <v>100000</v>
      </c>
      <c r="F13" s="72">
        <v>1600000</v>
      </c>
      <c r="G13" s="72">
        <v>2000000</v>
      </c>
      <c r="H13" s="73">
        <f>F13-G13</f>
        <v>-400000</v>
      </c>
      <c r="I13" s="26"/>
    </row>
    <row r="14" spans="1:10" s="27" customFormat="1" ht="30" customHeight="1" x14ac:dyDescent="0.2">
      <c r="B14" s="89" t="s">
        <v>55</v>
      </c>
      <c r="C14" s="90"/>
      <c r="D14" s="90"/>
      <c r="E14" s="90"/>
      <c r="F14" s="90"/>
      <c r="G14" s="90"/>
      <c r="H14" s="90"/>
      <c r="I14" s="91"/>
    </row>
    <row r="15" spans="1:10" s="31" customFormat="1" ht="30" customHeight="1" x14ac:dyDescent="0.2">
      <c r="B15" s="25" t="s">
        <v>10</v>
      </c>
      <c r="C15" s="72">
        <v>100000</v>
      </c>
      <c r="D15" s="72">
        <v>120000</v>
      </c>
      <c r="E15" s="72">
        <f>D15-C15</f>
        <v>20000</v>
      </c>
      <c r="F15" s="72">
        <v>500000</v>
      </c>
      <c r="G15" s="72">
        <v>600000</v>
      </c>
      <c r="H15" s="72">
        <f>G15-F15</f>
        <v>100000</v>
      </c>
      <c r="I15" s="26"/>
    </row>
    <row r="16" spans="1:10" s="31" customFormat="1" ht="30" customHeight="1" x14ac:dyDescent="0.2">
      <c r="B16" s="25" t="s">
        <v>11</v>
      </c>
      <c r="C16" s="72">
        <v>50000</v>
      </c>
      <c r="D16" s="72">
        <v>40000</v>
      </c>
      <c r="E16" s="72">
        <f>C16-D16</f>
        <v>10000</v>
      </c>
      <c r="F16" s="72">
        <v>140000</v>
      </c>
      <c r="G16" s="72">
        <v>150000</v>
      </c>
      <c r="H16" s="73">
        <f>F16-G16</f>
        <v>-10000</v>
      </c>
      <c r="I16" s="26"/>
    </row>
    <row r="17" spans="2:9" s="31" customFormat="1" ht="30" customHeight="1" x14ac:dyDescent="0.2">
      <c r="B17" s="25" t="s">
        <v>12</v>
      </c>
      <c r="C17" s="39">
        <f>IF(C6=0,0,C16/C6)</f>
        <v>4.1666666666666664E-2</v>
      </c>
      <c r="D17" s="40">
        <f>IF(D6=0,0,D16/D6)</f>
        <v>3.6363636363636362E-2</v>
      </c>
      <c r="E17" s="40">
        <f>C17-D17</f>
        <v>5.3030303030303025E-3</v>
      </c>
      <c r="F17" s="40">
        <f>IF(F6=0,0,F16/F6)</f>
        <v>2.2580645161290321E-2</v>
      </c>
      <c r="G17" s="40">
        <f>IF(G6=0,0,G16/G6)</f>
        <v>2.5000000000000001E-2</v>
      </c>
      <c r="H17" s="40">
        <f>F17-G17</f>
        <v>-2.4193548387096801E-3</v>
      </c>
      <c r="I17" s="26"/>
    </row>
    <row r="18" spans="2:9" ht="12.75" x14ac:dyDescent="0.2">
      <c r="C18" s="30"/>
      <c r="D18" s="30"/>
      <c r="E18" s="30"/>
      <c r="F18" s="30"/>
      <c r="G18" s="30"/>
      <c r="H18" s="30"/>
      <c r="I18" s="17"/>
    </row>
    <row r="19" spans="2:9" ht="30" customHeight="1" x14ac:dyDescent="0.2">
      <c r="B19" s="32" t="s">
        <v>56</v>
      </c>
      <c r="C19" s="33" t="s">
        <v>48</v>
      </c>
      <c r="D19" s="33" t="s">
        <v>49</v>
      </c>
      <c r="E19" s="33" t="s">
        <v>50</v>
      </c>
      <c r="F19" s="33" t="s">
        <v>51</v>
      </c>
      <c r="G19" s="33" t="s">
        <v>52</v>
      </c>
      <c r="H19" s="33" t="s">
        <v>53</v>
      </c>
      <c r="I19" s="33" t="s">
        <v>1</v>
      </c>
    </row>
    <row r="20" spans="2:9" s="31" customFormat="1" ht="30" customHeight="1" x14ac:dyDescent="0.2">
      <c r="B20" s="25" t="s">
        <v>13</v>
      </c>
      <c r="C20" s="72">
        <v>35000</v>
      </c>
      <c r="D20" s="72">
        <v>50000</v>
      </c>
      <c r="E20" s="73">
        <f t="shared" ref="E20:E25" si="0">C20-D20</f>
        <v>-15000</v>
      </c>
      <c r="F20" s="72">
        <v>35000</v>
      </c>
      <c r="G20" s="72">
        <v>50000</v>
      </c>
      <c r="H20" s="73">
        <f t="shared" ref="H20:H25" si="1">F20-G20</f>
        <v>-15000</v>
      </c>
      <c r="I20" s="26" t="s">
        <v>42</v>
      </c>
    </row>
    <row r="21" spans="2:9" s="31" customFormat="1" ht="30" customHeight="1" x14ac:dyDescent="0.2">
      <c r="B21" s="25" t="s">
        <v>14</v>
      </c>
      <c r="C21" s="72">
        <v>20000</v>
      </c>
      <c r="D21" s="72">
        <v>22000</v>
      </c>
      <c r="E21" s="73">
        <f t="shared" si="0"/>
        <v>-2000</v>
      </c>
      <c r="F21" s="72">
        <v>20000</v>
      </c>
      <c r="G21" s="72">
        <v>22000</v>
      </c>
      <c r="H21" s="73">
        <f t="shared" si="1"/>
        <v>-2000</v>
      </c>
      <c r="I21" s="26"/>
    </row>
    <row r="22" spans="2:9" s="31" customFormat="1" ht="30" customHeight="1" x14ac:dyDescent="0.2">
      <c r="B22" s="25" t="s">
        <v>15</v>
      </c>
      <c r="C22" s="72">
        <v>25000</v>
      </c>
      <c r="D22" s="72">
        <v>30000</v>
      </c>
      <c r="E22" s="73">
        <f t="shared" si="0"/>
        <v>-5000</v>
      </c>
      <c r="F22" s="72">
        <v>25000</v>
      </c>
      <c r="G22" s="72">
        <v>30000</v>
      </c>
      <c r="H22" s="73">
        <f t="shared" si="1"/>
        <v>-5000</v>
      </c>
      <c r="I22" s="26"/>
    </row>
    <row r="23" spans="2:9" s="31" customFormat="1" ht="30" customHeight="1" x14ac:dyDescent="0.2">
      <c r="B23" s="25" t="s">
        <v>16</v>
      </c>
      <c r="C23" s="72">
        <v>75000</v>
      </c>
      <c r="D23" s="72">
        <v>90000</v>
      </c>
      <c r="E23" s="73">
        <f t="shared" si="0"/>
        <v>-15000</v>
      </c>
      <c r="F23" s="72">
        <v>75000</v>
      </c>
      <c r="G23" s="72">
        <v>90000</v>
      </c>
      <c r="H23" s="73">
        <f t="shared" si="1"/>
        <v>-15000</v>
      </c>
      <c r="I23" s="26"/>
    </row>
    <row r="24" spans="2:9" s="31" customFormat="1" ht="30" customHeight="1" x14ac:dyDescent="0.2">
      <c r="B24" s="25" t="s">
        <v>17</v>
      </c>
      <c r="C24" s="72">
        <v>25000</v>
      </c>
      <c r="D24" s="72">
        <v>25000</v>
      </c>
      <c r="E24" s="72">
        <f t="shared" si="0"/>
        <v>0</v>
      </c>
      <c r="F24" s="72">
        <v>25000</v>
      </c>
      <c r="G24" s="72">
        <v>25000</v>
      </c>
      <c r="H24" s="72">
        <f t="shared" si="1"/>
        <v>0</v>
      </c>
      <c r="I24" s="26"/>
    </row>
    <row r="25" spans="2:9" s="31" customFormat="1" ht="30" customHeight="1" x14ac:dyDescent="0.2">
      <c r="B25" s="25" t="s">
        <v>18</v>
      </c>
      <c r="C25" s="72">
        <f>C23-C24</f>
        <v>50000</v>
      </c>
      <c r="D25" s="72">
        <f>D23-D24</f>
        <v>65000</v>
      </c>
      <c r="E25" s="73">
        <f t="shared" si="0"/>
        <v>-15000</v>
      </c>
      <c r="F25" s="72">
        <f>F23-F24</f>
        <v>50000</v>
      </c>
      <c r="G25" s="72">
        <f>G23-G24</f>
        <v>65000</v>
      </c>
      <c r="H25" s="73">
        <f t="shared" si="1"/>
        <v>-15000</v>
      </c>
      <c r="I25" s="26"/>
    </row>
    <row r="26" spans="2:9" ht="30" customHeight="1" x14ac:dyDescent="0.2">
      <c r="B26" s="34" t="s">
        <v>57</v>
      </c>
      <c r="C26" s="35"/>
      <c r="D26" s="35"/>
      <c r="E26" s="35"/>
      <c r="F26" s="35"/>
      <c r="G26" s="35"/>
      <c r="H26" s="35"/>
      <c r="I26" s="36"/>
    </row>
    <row r="27" spans="2:9" s="31" customFormat="1" ht="30" customHeight="1" x14ac:dyDescent="0.2">
      <c r="B27" s="41" t="s">
        <v>19</v>
      </c>
      <c r="C27" s="72">
        <v>80000</v>
      </c>
      <c r="D27" s="72">
        <v>78000</v>
      </c>
      <c r="E27" s="72">
        <f>C27-D27</f>
        <v>2000</v>
      </c>
      <c r="F27" s="72">
        <v>80000</v>
      </c>
      <c r="G27" s="72">
        <v>78000</v>
      </c>
      <c r="H27" s="72">
        <f>F27-G27</f>
        <v>2000</v>
      </c>
      <c r="I27" s="42" t="s">
        <v>20</v>
      </c>
    </row>
    <row r="28" spans="2:9" s="31" customFormat="1" ht="30" customHeight="1" x14ac:dyDescent="0.2">
      <c r="B28" s="25" t="s">
        <v>21</v>
      </c>
      <c r="C28" s="72">
        <v>60000</v>
      </c>
      <c r="D28" s="72">
        <v>60000</v>
      </c>
      <c r="E28" s="72">
        <f>D28-C28</f>
        <v>0</v>
      </c>
      <c r="F28" s="72">
        <v>60000</v>
      </c>
      <c r="G28" s="72">
        <v>60000</v>
      </c>
      <c r="H28" s="72">
        <f>F28-G28</f>
        <v>0</v>
      </c>
      <c r="I28" s="26"/>
    </row>
    <row r="29" spans="2:9" s="31" customFormat="1" ht="30" customHeight="1" x14ac:dyDescent="0.2">
      <c r="B29" s="25" t="s">
        <v>22</v>
      </c>
      <c r="C29" s="72">
        <v>30000</v>
      </c>
      <c r="D29" s="72">
        <v>31000</v>
      </c>
      <c r="E29" s="72">
        <f>D29-C29</f>
        <v>1000</v>
      </c>
      <c r="F29" s="72">
        <v>30000</v>
      </c>
      <c r="G29" s="72">
        <v>31000</v>
      </c>
      <c r="H29" s="72">
        <f>G29-F29</f>
        <v>1000</v>
      </c>
      <c r="I29" s="26"/>
    </row>
    <row r="30" spans="2:9" s="31" customFormat="1" ht="30" customHeight="1" x14ac:dyDescent="0.2">
      <c r="B30" s="25" t="s">
        <v>23</v>
      </c>
      <c r="C30" s="72">
        <v>300000</v>
      </c>
      <c r="D30" s="72">
        <v>297500</v>
      </c>
      <c r="E30" s="72">
        <f>C30-D30</f>
        <v>2500</v>
      </c>
      <c r="F30" s="72">
        <v>300000</v>
      </c>
      <c r="G30" s="72">
        <v>297500</v>
      </c>
      <c r="H30" s="72">
        <f>F30-G30</f>
        <v>2500</v>
      </c>
      <c r="I30" s="26"/>
    </row>
    <row r="31" spans="2:9" s="24" customFormat="1" ht="12.75" x14ac:dyDescent="0.2">
      <c r="B31" s="43"/>
      <c r="C31" s="44"/>
      <c r="D31" s="44"/>
      <c r="E31" s="45"/>
      <c r="F31" s="44"/>
      <c r="G31" s="44"/>
      <c r="H31" s="45"/>
      <c r="I31" s="26"/>
    </row>
    <row r="32" spans="2:9" ht="30" customHeight="1" x14ac:dyDescent="0.2">
      <c r="B32" s="96" t="s">
        <v>58</v>
      </c>
      <c r="C32" s="97" t="s">
        <v>48</v>
      </c>
      <c r="D32" s="97" t="s">
        <v>49</v>
      </c>
      <c r="E32" s="97" t="s">
        <v>50</v>
      </c>
      <c r="F32" s="97" t="s">
        <v>51</v>
      </c>
      <c r="G32" s="97" t="s">
        <v>52</v>
      </c>
      <c r="H32" s="97" t="s">
        <v>53</v>
      </c>
      <c r="I32" s="97" t="s">
        <v>1</v>
      </c>
    </row>
    <row r="33" spans="2:9" s="31" customFormat="1" ht="30" customHeight="1" x14ac:dyDescent="0.2">
      <c r="B33" s="46" t="s">
        <v>41</v>
      </c>
      <c r="C33" s="72">
        <v>2.2999999999999998</v>
      </c>
      <c r="D33" s="72">
        <v>1</v>
      </c>
      <c r="E33" s="73">
        <f>D33-C33</f>
        <v>-1.2999999999999998</v>
      </c>
      <c r="F33" s="72">
        <v>1.46</v>
      </c>
      <c r="G33" s="72">
        <v>1</v>
      </c>
      <c r="H33" s="72">
        <f>F33-G33</f>
        <v>0.45999999999999996</v>
      </c>
      <c r="I33" s="26" t="s">
        <v>43</v>
      </c>
    </row>
    <row r="34" spans="2:9" s="31" customFormat="1" ht="30" customHeight="1" x14ac:dyDescent="0.2">
      <c r="B34" s="25" t="s">
        <v>24</v>
      </c>
      <c r="C34" s="72">
        <v>200000</v>
      </c>
      <c r="D34" s="72">
        <v>220000</v>
      </c>
      <c r="E34" s="73">
        <f>C34-D34</f>
        <v>-20000</v>
      </c>
      <c r="F34" s="72">
        <v>1100000</v>
      </c>
      <c r="G34" s="72">
        <v>1150000</v>
      </c>
      <c r="H34" s="73">
        <f>F34-G34</f>
        <v>-50000</v>
      </c>
      <c r="I34" s="26"/>
    </row>
    <row r="35" spans="2:9" s="31" customFormat="1" ht="30" customHeight="1" x14ac:dyDescent="0.2">
      <c r="B35" s="25" t="s">
        <v>25</v>
      </c>
      <c r="C35" s="72">
        <v>35</v>
      </c>
      <c r="D35" s="72">
        <v>25</v>
      </c>
      <c r="E35" s="73">
        <f>D35-C35</f>
        <v>-10</v>
      </c>
      <c r="F35" s="72">
        <v>33</v>
      </c>
      <c r="G35" s="72">
        <v>25</v>
      </c>
      <c r="H35" s="73">
        <f>G35-F35</f>
        <v>-8</v>
      </c>
      <c r="I35" s="26"/>
    </row>
    <row r="36" spans="2:9" s="31" customFormat="1" ht="30" customHeight="1" x14ac:dyDescent="0.2">
      <c r="B36" s="25" t="s">
        <v>26</v>
      </c>
      <c r="C36" s="72">
        <v>19</v>
      </c>
      <c r="D36" s="72">
        <v>15</v>
      </c>
      <c r="E36" s="72">
        <f>C36-D36</f>
        <v>4</v>
      </c>
      <c r="F36" s="72">
        <v>83</v>
      </c>
      <c r="G36" s="72">
        <v>75</v>
      </c>
      <c r="H36" s="72">
        <f>F36-G36</f>
        <v>8</v>
      </c>
      <c r="I36" s="26"/>
    </row>
    <row r="37" spans="2:9" s="24" customFormat="1" ht="12.75" x14ac:dyDescent="0.2">
      <c r="B37" s="43"/>
      <c r="C37" s="48"/>
      <c r="D37" s="48"/>
      <c r="E37" s="48"/>
      <c r="F37" s="48"/>
      <c r="G37" s="48"/>
      <c r="H37" s="48"/>
      <c r="I37" s="49"/>
    </row>
    <row r="38" spans="2:9" ht="50.25" customHeight="1" x14ac:dyDescent="0.2">
      <c r="B38" s="37" t="s">
        <v>59</v>
      </c>
      <c r="C38" s="38" t="s">
        <v>60</v>
      </c>
      <c r="D38" s="33" t="s">
        <v>27</v>
      </c>
      <c r="E38" s="33" t="s">
        <v>28</v>
      </c>
      <c r="F38" s="33" t="s">
        <v>29</v>
      </c>
      <c r="G38" s="33" t="s">
        <v>30</v>
      </c>
      <c r="H38" s="33" t="s">
        <v>31</v>
      </c>
      <c r="I38" s="33" t="s">
        <v>1</v>
      </c>
    </row>
    <row r="39" spans="2:9" s="31" customFormat="1" ht="30" customHeight="1" x14ac:dyDescent="0.2">
      <c r="B39" s="25" t="s">
        <v>32</v>
      </c>
      <c r="C39" s="50">
        <v>0.2</v>
      </c>
      <c r="D39" s="50">
        <v>0.25</v>
      </c>
      <c r="E39" s="50">
        <v>0.15</v>
      </c>
      <c r="F39" s="50">
        <v>0.05</v>
      </c>
      <c r="G39" s="50">
        <v>0.15</v>
      </c>
      <c r="H39" s="50">
        <v>0.2</v>
      </c>
      <c r="I39" s="26" t="s">
        <v>33</v>
      </c>
    </row>
    <row r="40" spans="2:9" s="31" customFormat="1" ht="30" customHeight="1" x14ac:dyDescent="0.2">
      <c r="B40" s="25" t="s">
        <v>34</v>
      </c>
      <c r="C40" s="72">
        <f>F6</f>
        <v>6200000</v>
      </c>
      <c r="D40" s="72">
        <v>7000000</v>
      </c>
      <c r="E40" s="72">
        <v>4000000</v>
      </c>
      <c r="F40" s="72">
        <v>1500000</v>
      </c>
      <c r="G40" s="72">
        <v>4000000</v>
      </c>
      <c r="H40" s="72">
        <v>6000000</v>
      </c>
      <c r="I40" s="26"/>
    </row>
    <row r="41" spans="2:9" s="31" customFormat="1" ht="30" customHeight="1" x14ac:dyDescent="0.2">
      <c r="B41" s="25" t="s">
        <v>35</v>
      </c>
      <c r="C41" s="72">
        <v>900000</v>
      </c>
      <c r="D41" s="72">
        <v>500000</v>
      </c>
      <c r="E41" s="72">
        <v>0</v>
      </c>
      <c r="F41" s="72">
        <v>100000</v>
      </c>
      <c r="G41" s="72">
        <v>500000</v>
      </c>
      <c r="H41" s="72">
        <v>0</v>
      </c>
      <c r="I41" s="26"/>
    </row>
    <row r="42" spans="2:9" s="31" customFormat="1" ht="30" customHeight="1" x14ac:dyDescent="0.2">
      <c r="B42" s="25" t="s">
        <v>36</v>
      </c>
      <c r="C42" s="47">
        <v>15</v>
      </c>
      <c r="D42" s="47">
        <v>20</v>
      </c>
      <c r="E42" s="47">
        <v>15</v>
      </c>
      <c r="F42" s="47">
        <v>10</v>
      </c>
      <c r="G42" s="47">
        <v>15</v>
      </c>
      <c r="H42" s="47" t="s">
        <v>37</v>
      </c>
      <c r="I42" s="26"/>
    </row>
    <row r="43" spans="2:9" s="24" customFormat="1" ht="30" customHeight="1" x14ac:dyDescent="0.2"/>
  </sheetData>
  <conditionalFormatting sqref="C6:H17 C20:H30 C33:H36 C39:H42">
    <cfRule type="expression" dxfId="46" priority="9">
      <formula>_xlfn.ISFORMULA(C6)</formula>
    </cfRule>
  </conditionalFormatting>
  <dataValidations count="25">
    <dataValidation allowBlank="1" showInputMessage="1" showErrorMessage="1" promptTitle="Budget Summary Report" prompt="_x000a_Enter your Company Name in cell B3. Enter year in cell I2. _x000a__x000a_Enter details in tables starting in cells B5, B19, B32, &amp; B38. Charts in other worksheets are auto updated. _x000a__x000a_Navigation links are in the cell I3." sqref="A1" xr:uid="{00000000-0002-0000-0000-000000000000}"/>
    <dataValidation allowBlank="1" showInputMessage="1" showErrorMessage="1" prompt="Title of this worksheet is in this cell" sqref="B2" xr:uid="{00000000-0002-0000-0000-000001000000}"/>
    <dataValidation allowBlank="1" showInputMessage="1" showErrorMessage="1" prompt="Enter Company Name in this cell" sqref="B3" xr:uid="{00000000-0002-0000-0000-000002000000}"/>
    <dataValidation allowBlank="1" showInputMessage="1" showErrorMessage="1" prompt="Enter Monthly Actuals in this column under this heading" sqref="C32" xr:uid="{00000000-0002-0000-0000-000003000000}"/>
    <dataValidation allowBlank="1" showInputMessage="1" showErrorMessage="1" prompt="Sample Profit and Loss Summary items are in this column under this heading" sqref="B5" xr:uid="{00000000-0002-0000-0000-000004000000}"/>
    <dataValidation allowBlank="1" showInputMessage="1" showErrorMessage="1" prompt="Enter Monthly Targets in this column under this heading" sqref="D32" xr:uid="{00000000-0002-0000-0000-000005000000}"/>
    <dataValidation allowBlank="1" showInputMessage="1" showErrorMessage="1" prompt="Monthly Variance is auto calculated in this column under this heading" sqref="E32 E5 E19" xr:uid="{00000000-0002-0000-0000-000006000000}"/>
    <dataValidation allowBlank="1" showInputMessage="1" showErrorMessage="1" prompt="Enter Year to Date Actuals in this column under this heading" sqref="F32" xr:uid="{00000000-0002-0000-0000-000007000000}"/>
    <dataValidation allowBlank="1" showInputMessage="1" showErrorMessage="1" prompt="Enter Year to Date Targets in this column under this heading" sqref="G32" xr:uid="{00000000-0002-0000-0000-000008000000}"/>
    <dataValidation allowBlank="1" showInputMessage="1" showErrorMessage="1" prompt="Year to Date Variance is auto calculated in this column under this heading" sqref="H32 H5 H19" xr:uid="{00000000-0002-0000-0000-000009000000}"/>
    <dataValidation allowBlank="1" showInputMessage="1" showErrorMessage="1" prompt="Enter Notes in this column under this heading" sqref="I5 I38 I32 I19" xr:uid="{00000000-0002-0000-0000-00000A000000}"/>
    <dataValidation allowBlank="1" showInputMessage="1" showErrorMessage="1" prompt="Sample Balance Sheet Summary items are in this column under this heading" sqref="B19" xr:uid="{00000000-0002-0000-0000-00000B000000}"/>
    <dataValidation allowBlank="1" showInputMessage="1" showErrorMessage="1" prompt="Sample Operating Metrics Summary items are in this column under this heading" sqref="B32" xr:uid="{00000000-0002-0000-0000-00000C000000}"/>
    <dataValidation allowBlank="1" showInputMessage="1" showErrorMessage="1" prompt="Sample Competitive Summary items are in this column under this heading" sqref="B38" xr:uid="{00000000-0002-0000-0000-00000D000000}"/>
    <dataValidation allowBlank="1" showInputMessage="1" showErrorMessage="1" prompt="Enter Competitor 1 data in this column under this heading" sqref="D38" xr:uid="{00000000-0002-0000-0000-00000E000000}"/>
    <dataValidation allowBlank="1" showInputMessage="1" showErrorMessage="1" prompt="Enter Competitor 2 data in this column under this heading" sqref="E38" xr:uid="{00000000-0002-0000-0000-00000F000000}"/>
    <dataValidation allowBlank="1" showInputMessage="1" showErrorMessage="1" prompt="Enter Competitor 3 data in this column under this heading" sqref="F38" xr:uid="{00000000-0002-0000-0000-000010000000}"/>
    <dataValidation allowBlank="1" showInputMessage="1" showErrorMessage="1" prompt="Enter Competitor 4 data in this column under this heading" sqref="G38" xr:uid="{00000000-0002-0000-0000-000011000000}"/>
    <dataValidation allowBlank="1" showInputMessage="1" showErrorMessage="1" prompt="Enter Other data in this column under this heading" sqref="H38" xr:uid="{00000000-0002-0000-0000-000012000000}"/>
    <dataValidation allowBlank="1" showInputMessage="1" showErrorMessage="1" prompt="Enter Monthly Actuals in this column under this heading. Values in cells containing formula are auto calculated" sqref="C5 C19" xr:uid="{00000000-0002-0000-0000-000013000000}"/>
    <dataValidation allowBlank="1" showInputMessage="1" showErrorMessage="1" prompt="Enter Monthly Targets in this column under this heading. Values in cells containing formula are auto calculated" sqref="D5 D19" xr:uid="{00000000-0002-0000-0000-000014000000}"/>
    <dataValidation allowBlank="1" showInputMessage="1" showErrorMessage="1" prompt="Enter Year to Date Actuals in this column under this heading. Values in cells containing formula are auto calculated" sqref="F5 F19" xr:uid="{00000000-0002-0000-0000-000015000000}"/>
    <dataValidation allowBlank="1" showInputMessage="1" showErrorMessage="1" prompt="Enter Year to Date Targets in this column under this heading. Values in cells containing formula are auto calculated" sqref="G5 G19" xr:uid="{00000000-0002-0000-0000-000016000000}"/>
    <dataValidation allowBlank="1" showInputMessage="1" showErrorMessage="1" prompt="Enter year in this cell" sqref="I2" xr:uid="{00000000-0002-0000-0000-000017000000}"/>
    <dataValidation allowBlank="1" showInputMessage="1" showErrorMessage="1" prompt="Enter Your Company Profile for the corresponding items at left in this column under this heading. Values are auto calculated in cells containing formula" sqref="C38" xr:uid="{00000000-0002-0000-0000-000018000000}"/>
  </dataValidations>
  <printOptions horizontalCentered="1"/>
  <pageMargins left="0.5" right="0.5" top="0.75" bottom="0.75" header="0.53" footer="0.51"/>
  <pageSetup scale="67" fitToHeight="0" orientation="landscape" r:id="rId1"/>
  <headerFooter differentFirst="1">
    <oddFooter>Page &amp;P of &amp;N</oddFooter>
  </headerFooter>
  <ignoredErrors>
    <ignoredError sqref="H8 E8 E17 E25 H29 E34:E35" formula="1"/>
    <ignoredError sqref="H35" calculatedColumn="1"/>
  </ignoredErrors>
  <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4"/>
    <pageSetUpPr autoPageBreaks="0" fitToPage="1"/>
  </sheetPr>
  <dimension ref="A1:L19"/>
  <sheetViews>
    <sheetView showGridLines="0" topLeftCell="A14" zoomScaleNormal="100" workbookViewId="0">
      <selection activeCell="L19" sqref="L19"/>
    </sheetView>
  </sheetViews>
  <sheetFormatPr defaultColWidth="9.140625" defaultRowHeight="14.25" x14ac:dyDescent="0.2"/>
  <cols>
    <col min="1" max="1" width="1.7109375" style="13" customWidth="1"/>
    <col min="2" max="7" width="16.7109375" style="51" customWidth="1"/>
    <col min="8" max="8" width="26.7109375" style="51" customWidth="1"/>
    <col min="9" max="9" width="1.7109375" style="51" customWidth="1"/>
    <col min="10" max="10" width="20.7109375" style="64" customWidth="1"/>
    <col min="11" max="12" width="24.7109375" style="64" customWidth="1"/>
    <col min="13" max="16384" width="9.140625" style="51"/>
  </cols>
  <sheetData>
    <row r="1" spans="1:12" s="1" customFormat="1" ht="9.9499999999999993" customHeight="1" x14ac:dyDescent="0.2">
      <c r="A1" s="3"/>
      <c r="B1" s="4"/>
      <c r="C1" s="4"/>
      <c r="D1" s="4"/>
      <c r="E1" s="4"/>
      <c r="F1" s="4"/>
      <c r="G1" s="4"/>
      <c r="H1" s="98"/>
      <c r="I1" s="1" t="s">
        <v>44</v>
      </c>
      <c r="J1" s="60"/>
      <c r="K1" s="60"/>
      <c r="L1" s="61"/>
    </row>
    <row r="2" spans="1:12" s="2" customFormat="1" ht="45" customHeight="1" x14ac:dyDescent="0.2">
      <c r="B2" s="10" t="s">
        <v>38</v>
      </c>
      <c r="C2" s="5"/>
      <c r="D2" s="5"/>
      <c r="E2" s="6"/>
      <c r="F2" s="5"/>
      <c r="G2" s="5"/>
      <c r="H2" s="10">
        <f ca="1">'Budget summary'!I2</f>
        <v>2025</v>
      </c>
      <c r="J2" s="60"/>
      <c r="K2" s="60"/>
      <c r="L2" s="62"/>
    </row>
    <row r="3" spans="1:12" s="7" customFormat="1" ht="32.1" customHeight="1" x14ac:dyDescent="0.2">
      <c r="B3" s="20" t="str">
        <f>'Budget summary'!B3</f>
        <v>Nyame Ye Enterprise</v>
      </c>
      <c r="C3" s="21"/>
      <c r="D3" s="21"/>
      <c r="E3" s="21"/>
      <c r="F3" s="21"/>
      <c r="G3" s="21"/>
      <c r="H3" s="22"/>
      <c r="J3" s="60"/>
      <c r="K3" s="60"/>
      <c r="L3" s="63"/>
    </row>
    <row r="4" spans="1:12" ht="45" customHeight="1" x14ac:dyDescent="0.2">
      <c r="H4" s="52"/>
    </row>
    <row r="5" spans="1:12" s="55" customFormat="1" ht="30" customHeight="1" x14ac:dyDescent="0.2">
      <c r="A5" s="53"/>
      <c r="B5" s="57" t="s">
        <v>61</v>
      </c>
      <c r="C5" s="58"/>
      <c r="D5" s="58"/>
      <c r="E5" s="58"/>
      <c r="F5" s="58"/>
      <c r="G5" s="58"/>
      <c r="H5" s="59"/>
      <c r="J5" s="64"/>
      <c r="K5" s="67" t="s">
        <v>45</v>
      </c>
      <c r="L5" s="67" t="s">
        <v>46</v>
      </c>
    </row>
    <row r="6" spans="1:12" s="55" customFormat="1" ht="30" customHeight="1" x14ac:dyDescent="0.2">
      <c r="A6" s="53"/>
      <c r="B6" s="54"/>
      <c r="H6" s="56"/>
      <c r="J6" s="67" t="str">
        <f>'Budget summary'!B16</f>
        <v>Pretax operating profit (loss)</v>
      </c>
      <c r="K6" s="68">
        <f>'Budget summary'!C16</f>
        <v>50000</v>
      </c>
      <c r="L6" s="68">
        <f>'Budget summary'!D16</f>
        <v>40000</v>
      </c>
    </row>
    <row r="7" spans="1:12" s="55" customFormat="1" ht="30" customHeight="1" x14ac:dyDescent="0.2">
      <c r="A7" s="53"/>
      <c r="B7" s="54"/>
      <c r="H7" s="56"/>
      <c r="J7" s="67" t="str">
        <f>'Budget summary'!B15</f>
        <v>SG&amp;A expenses</v>
      </c>
      <c r="K7" s="68">
        <f>'Budget summary'!C15</f>
        <v>100000</v>
      </c>
      <c r="L7" s="68">
        <f>'Budget summary'!D15</f>
        <v>120000</v>
      </c>
    </row>
    <row r="8" spans="1:12" s="55" customFormat="1" ht="30" customHeight="1" x14ac:dyDescent="0.2">
      <c r="A8" s="53"/>
      <c r="B8" s="54"/>
      <c r="H8" s="56"/>
      <c r="J8" s="67" t="str">
        <f>'Budget summary'!B9</f>
        <v>Sales from new products</v>
      </c>
      <c r="K8" s="68">
        <f>'Budget summary'!C9</f>
        <v>200000</v>
      </c>
      <c r="L8" s="68">
        <f>'Budget summary'!D9</f>
        <v>150000</v>
      </c>
    </row>
    <row r="9" spans="1:12" s="55" customFormat="1" ht="30" customHeight="1" x14ac:dyDescent="0.2">
      <c r="A9" s="53"/>
      <c r="B9" s="54"/>
      <c r="H9" s="56"/>
      <c r="J9" s="67" t="str">
        <f>'Budget summary'!B7</f>
        <v>Gross margin</v>
      </c>
      <c r="K9" s="68">
        <f>'Budget summary'!C7</f>
        <v>150000</v>
      </c>
      <c r="L9" s="68">
        <f>'Budget summary'!D7</f>
        <v>160000</v>
      </c>
    </row>
    <row r="10" spans="1:12" s="55" customFormat="1" ht="30" customHeight="1" x14ac:dyDescent="0.2">
      <c r="A10" s="53"/>
      <c r="B10" s="54"/>
      <c r="H10" s="56"/>
      <c r="J10" s="67" t="str">
        <f>'Budget summary'!B6</f>
        <v>Revenue</v>
      </c>
      <c r="K10" s="68">
        <f>'Budget summary'!C6</f>
        <v>1200000</v>
      </c>
      <c r="L10" s="68">
        <f>'Budget summary'!D6</f>
        <v>1100000</v>
      </c>
    </row>
    <row r="11" spans="1:12" s="55" customFormat="1" ht="159.94999999999999" customHeight="1" x14ac:dyDescent="0.2">
      <c r="A11" s="53"/>
      <c r="B11" s="54"/>
      <c r="H11" s="56"/>
      <c r="J11" s="64"/>
      <c r="K11" s="64"/>
      <c r="L11" s="64"/>
    </row>
    <row r="12" spans="1:12" s="55" customFormat="1" ht="30" customHeight="1" x14ac:dyDescent="0.2">
      <c r="A12" s="53"/>
      <c r="B12" s="54"/>
      <c r="H12" s="56"/>
      <c r="J12" s="64"/>
      <c r="K12" s="65"/>
      <c r="L12" s="65"/>
    </row>
    <row r="13" spans="1:12" s="55" customFormat="1" ht="30" customHeight="1" x14ac:dyDescent="0.2">
      <c r="A13" s="53"/>
      <c r="B13" s="57" t="s">
        <v>62</v>
      </c>
      <c r="C13" s="58"/>
      <c r="D13" s="58"/>
      <c r="E13" s="58"/>
      <c r="F13" s="58"/>
      <c r="G13" s="58"/>
      <c r="H13" s="59"/>
      <c r="J13" s="64"/>
      <c r="K13" s="67" t="s">
        <v>45</v>
      </c>
      <c r="L13" s="67" t="s">
        <v>46</v>
      </c>
    </row>
    <row r="14" spans="1:12" s="55" customFormat="1" ht="30" customHeight="1" x14ac:dyDescent="0.2">
      <c r="A14" s="53"/>
      <c r="B14" s="54"/>
      <c r="H14" s="56"/>
      <c r="J14" s="67" t="str">
        <f>'Budget summary'!B16</f>
        <v>Pretax operating profit (loss)</v>
      </c>
      <c r="K14" s="68">
        <f>'Budget summary'!F16</f>
        <v>140000</v>
      </c>
      <c r="L14" s="68">
        <f>'Budget summary'!G16</f>
        <v>150000</v>
      </c>
    </row>
    <row r="15" spans="1:12" s="55" customFormat="1" ht="30" customHeight="1" x14ac:dyDescent="0.2">
      <c r="A15" s="53"/>
      <c r="B15" s="54"/>
      <c r="H15" s="56"/>
      <c r="J15" s="67" t="str">
        <f>'Budget summary'!B15</f>
        <v>SG&amp;A expenses</v>
      </c>
      <c r="K15" s="68">
        <f>'Budget summary'!F15</f>
        <v>500000</v>
      </c>
      <c r="L15" s="68">
        <f>'Budget summary'!G15</f>
        <v>600000</v>
      </c>
    </row>
    <row r="16" spans="1:12" s="55" customFormat="1" ht="30" customHeight="1" x14ac:dyDescent="0.2">
      <c r="A16" s="53"/>
      <c r="B16" s="54"/>
      <c r="H16" s="56"/>
      <c r="J16" s="67" t="str">
        <f>'Budget summary'!B9</f>
        <v>Sales from new products</v>
      </c>
      <c r="K16" s="68">
        <f>'Budget summary'!F9</f>
        <v>900000</v>
      </c>
      <c r="L16" s="68">
        <f>'Budget summary'!G9</f>
        <v>750000</v>
      </c>
    </row>
    <row r="17" spans="1:12" s="55" customFormat="1" ht="30" customHeight="1" x14ac:dyDescent="0.2">
      <c r="A17" s="53"/>
      <c r="B17" s="54"/>
      <c r="H17" s="56"/>
      <c r="J17" s="67" t="str">
        <f>'Budget summary'!B7</f>
        <v>Gross margin</v>
      </c>
      <c r="K17" s="68">
        <f>'Budget summary'!F7</f>
        <v>640000</v>
      </c>
      <c r="L17" s="68">
        <f>'Budget summary'!G7</f>
        <v>750000</v>
      </c>
    </row>
    <row r="18" spans="1:12" s="55" customFormat="1" ht="30" customHeight="1" x14ac:dyDescent="0.2">
      <c r="A18" s="53"/>
      <c r="B18" s="54"/>
      <c r="H18" s="56"/>
      <c r="J18" s="67" t="str">
        <f>'Budget summary'!B6</f>
        <v>Revenue</v>
      </c>
      <c r="K18" s="68">
        <f>'Budget summary'!F6</f>
        <v>6200000</v>
      </c>
      <c r="L18" s="68">
        <f>'Budget summary'!G6</f>
        <v>6000000</v>
      </c>
    </row>
    <row r="19" spans="1:12" s="55" customFormat="1" ht="159.94999999999999" customHeight="1" x14ac:dyDescent="0.2">
      <c r="A19" s="53"/>
      <c r="B19" s="54"/>
      <c r="H19" s="56"/>
      <c r="J19" s="64"/>
      <c r="K19" s="64"/>
      <c r="L19" s="64"/>
    </row>
  </sheetData>
  <conditionalFormatting sqref="J1:L1048576">
    <cfRule type="notContainsBlanks" dxfId="1" priority="1">
      <formula>LEN(TRIM(J1))&gt;0</formula>
    </cfRule>
  </conditionalFormatting>
  <dataValidations count="6">
    <dataValidation allowBlank="1" showInputMessage="1" showErrorMessage="1" prompt="Profit &amp; Loss Summary Charts are auto updated in this worksheet. Navigation links are in cell H3." sqref="A1" xr:uid="{00000000-0002-0000-0100-000000000000}"/>
    <dataValidation allowBlank="1" showInputMessage="1" showErrorMessage="1" prompt="Title of this worksheet is in this cell" sqref="B2" xr:uid="{00000000-0002-0000-0100-000001000000}"/>
    <dataValidation allowBlank="1" showInputMessage="1" showErrorMessage="1" prompt="Year is auto updated in this cell " sqref="H2" xr:uid="{00000000-0002-0000-0100-000002000000}"/>
    <dataValidation allowBlank="1" showInputMessage="1" showErrorMessage="1" prompt="Company Name is auto updated in this cell " sqref="B3" xr:uid="{00000000-0002-0000-0100-000003000000}"/>
    <dataValidation allowBlank="1" showInputMessage="1" showErrorMessage="1" prompt="Bar chart comparing Target vs Actual for the month is in this cell" sqref="B6" xr:uid="{00000000-0002-0000-0100-000004000000}"/>
    <dataValidation allowBlank="1" showInputMessage="1" showErrorMessage="1" prompt="Bar chart comparing Target vs Actual for Year to Date is in this cell" sqref="B14" xr:uid="{00000000-0002-0000-0100-000005000000}"/>
  </dataValidations>
  <printOptions horizontalCentered="1"/>
  <pageMargins left="0.5" right="0.5" top="0.75" bottom="0.75" header="0.3" footer="0.3"/>
  <pageSetup scale="74" orientation="portrait" r:id="rId1"/>
  <headerFooter differentFirst="1"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5"/>
    <pageSetUpPr autoPageBreaks="0" fitToPage="1"/>
  </sheetPr>
  <dimension ref="A1:L12"/>
  <sheetViews>
    <sheetView showGridLines="0" topLeftCell="A5" zoomScale="115" zoomScaleNormal="115" workbookViewId="0">
      <selection activeCell="H5" sqref="H5"/>
    </sheetView>
  </sheetViews>
  <sheetFormatPr defaultColWidth="9.140625" defaultRowHeight="14.25" x14ac:dyDescent="0.2"/>
  <cols>
    <col min="1" max="1" width="1.7109375" style="13" customWidth="1"/>
    <col min="2" max="7" width="16.7109375" style="51" customWidth="1"/>
    <col min="8" max="8" width="26.7109375" style="51" customWidth="1"/>
    <col min="9" max="9" width="1.7109375" style="51" customWidth="1"/>
    <col min="10" max="12" width="20.7109375" style="67" customWidth="1"/>
    <col min="13" max="16384" width="9.140625" style="51"/>
  </cols>
  <sheetData>
    <row r="1" spans="1:12" s="13" customFormat="1" ht="9.9499999999999993" customHeight="1" x14ac:dyDescent="0.2">
      <c r="A1" s="18"/>
      <c r="B1" s="19"/>
      <c r="C1" s="19"/>
      <c r="D1" s="19"/>
      <c r="E1" s="19"/>
      <c r="F1" s="19"/>
      <c r="G1" s="19"/>
      <c r="H1" s="84"/>
      <c r="I1" s="13" t="s">
        <v>44</v>
      </c>
      <c r="J1" s="69"/>
      <c r="K1" s="69"/>
      <c r="L1" s="69"/>
    </row>
    <row r="2" spans="1:12" s="9" customFormat="1" ht="45" customHeight="1" x14ac:dyDescent="0.2">
      <c r="B2" s="10" t="s">
        <v>39</v>
      </c>
      <c r="C2" s="10"/>
      <c r="D2" s="10"/>
      <c r="E2" s="11"/>
      <c r="F2" s="10"/>
      <c r="G2" s="10"/>
      <c r="H2" s="10">
        <f ca="1">'Budget summary'!I2</f>
        <v>2025</v>
      </c>
      <c r="J2" s="70"/>
      <c r="K2" s="70"/>
      <c r="L2" s="70"/>
    </row>
    <row r="3" spans="1:12" s="7" customFormat="1" ht="32.1" customHeight="1" x14ac:dyDescent="0.2">
      <c r="B3" s="20" t="str">
        <f>'Budget summary'!B3</f>
        <v>Nyame Ye Enterprise</v>
      </c>
      <c r="C3" s="21"/>
      <c r="D3" s="21"/>
      <c r="E3" s="21"/>
      <c r="F3" s="21"/>
      <c r="G3" s="21"/>
      <c r="H3" s="66"/>
      <c r="J3" s="71"/>
      <c r="K3" s="71"/>
      <c r="L3" s="71"/>
    </row>
    <row r="4" spans="1:12" ht="45" customHeight="1" x14ac:dyDescent="0.2">
      <c r="H4" s="52"/>
    </row>
    <row r="5" spans="1:12" ht="30" customHeight="1" x14ac:dyDescent="0.2">
      <c r="B5" s="57" t="s">
        <v>61</v>
      </c>
      <c r="C5" s="58"/>
      <c r="D5" s="58"/>
      <c r="E5" s="58"/>
      <c r="F5" s="58"/>
      <c r="G5" s="58"/>
      <c r="H5" s="59"/>
      <c r="K5" s="67" t="s">
        <v>45</v>
      </c>
      <c r="L5" s="67" t="s">
        <v>46</v>
      </c>
    </row>
    <row r="6" spans="1:12" ht="30" customHeight="1" x14ac:dyDescent="0.2">
      <c r="H6" s="52"/>
      <c r="J6" s="67" t="str">
        <f>'Budget summary'!B29</f>
        <v>Long-term liabilities</v>
      </c>
      <c r="K6" s="68">
        <f>'Budget summary'!C29</f>
        <v>30000</v>
      </c>
      <c r="L6" s="68">
        <f>'Budget summary'!D29</f>
        <v>31000</v>
      </c>
    </row>
    <row r="7" spans="1:12" ht="30" customHeight="1" x14ac:dyDescent="0.2">
      <c r="H7" s="52"/>
      <c r="J7" s="67" t="str">
        <f>'Budget summary'!B28</f>
        <v>Accounts payable</v>
      </c>
      <c r="K7" s="68">
        <f>'Budget summary'!C28</f>
        <v>60000</v>
      </c>
      <c r="L7" s="68">
        <f>'Budget summary'!D28</f>
        <v>60000</v>
      </c>
    </row>
    <row r="8" spans="1:12" ht="30" customHeight="1" x14ac:dyDescent="0.2">
      <c r="H8" s="52"/>
      <c r="J8" s="67" t="str">
        <f>'Budget summary'!B27</f>
        <v>Property, plant, and equipment</v>
      </c>
      <c r="K8" s="68">
        <f>'Budget summary'!C27</f>
        <v>80000</v>
      </c>
      <c r="L8" s="68">
        <f>'Budget summary'!D27</f>
        <v>78000</v>
      </c>
    </row>
    <row r="9" spans="1:12" ht="30" customHeight="1" x14ac:dyDescent="0.2">
      <c r="H9" s="52"/>
      <c r="J9" s="67" t="str">
        <f>'Budget summary'!B22</f>
        <v>Inventory</v>
      </c>
      <c r="K9" s="68">
        <f>'Budget summary'!C22</f>
        <v>25000</v>
      </c>
      <c r="L9" s="68">
        <f>'Budget summary'!D22</f>
        <v>30000</v>
      </c>
    </row>
    <row r="10" spans="1:12" ht="30" customHeight="1" x14ac:dyDescent="0.2">
      <c r="H10" s="52"/>
      <c r="J10" s="67" t="str">
        <f>'Budget summary'!B21</f>
        <v>Accounts receivable</v>
      </c>
      <c r="K10" s="68">
        <f>'Budget summary'!C21</f>
        <v>20000</v>
      </c>
      <c r="L10" s="68">
        <f>'Budget summary'!D21</f>
        <v>22000</v>
      </c>
    </row>
    <row r="11" spans="1:12" ht="30" customHeight="1" x14ac:dyDescent="0.2">
      <c r="H11" s="52"/>
      <c r="J11" s="67" t="str">
        <f>'Budget summary'!B20</f>
        <v>Period end cash flow</v>
      </c>
      <c r="K11" s="68">
        <f>'Budget summary'!C20</f>
        <v>35000</v>
      </c>
      <c r="L11" s="68">
        <f>'Budget summary'!D20</f>
        <v>50000</v>
      </c>
    </row>
    <row r="12" spans="1:12" ht="159.94999999999999" customHeight="1" x14ac:dyDescent="0.2">
      <c r="H12" s="52"/>
    </row>
  </sheetData>
  <conditionalFormatting sqref="J1:M1048576">
    <cfRule type="notContainsBlanks" dxfId="0" priority="2">
      <formula>LEN(TRIM(J1))&gt;0</formula>
    </cfRule>
  </conditionalFormatting>
  <dataValidations count="5">
    <dataValidation allowBlank="1" showInputMessage="1" showErrorMessage="1" prompt="Balance Sheet Summary Chart is auto updated in cell B6 in this worksheet. Navigation links are in cell H3." sqref="A1" xr:uid="{00000000-0002-0000-0200-000000000000}"/>
    <dataValidation allowBlank="1" showInputMessage="1" showErrorMessage="1" prompt="Title of this worksheet is in this cell" sqref="B2" xr:uid="{00000000-0002-0000-0200-000001000000}"/>
    <dataValidation allowBlank="1" showInputMessage="1" showErrorMessage="1" prompt="Year is auto updated in this cell " sqref="H2" xr:uid="{00000000-0002-0000-0200-000002000000}"/>
    <dataValidation allowBlank="1" showInputMessage="1" showErrorMessage="1" prompt="Company Name is auto updated in this cell " sqref="B3" xr:uid="{00000000-0002-0000-0200-000003000000}"/>
    <dataValidation allowBlank="1" showInputMessage="1" showErrorMessage="1" prompt="Bar chart showing monthly actuals and targets is in this cell." sqref="B6" xr:uid="{00000000-0002-0000-0200-000004000000}"/>
  </dataValidations>
  <printOptions horizontalCentered="1"/>
  <pageMargins left="0.5" right="0.5" top="0.75" bottom="0.75" header="0.3" footer="0.3"/>
  <pageSetup scale="74" orientation="portrait" r:id="rId1"/>
  <headerFooter differentFirst="1">
    <oddFooter>Page &amp;P of &amp;N</oddFooter>
  </headerFooter>
  <drawing r:id="rId2"/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TM03986924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Cover</vt:lpstr>
      <vt:lpstr>Budget summary</vt:lpstr>
      <vt:lpstr>Profit &amp; loss chart</vt:lpstr>
      <vt:lpstr>Balance chart</vt:lpstr>
      <vt:lpstr>'Balance chart'!Print_Area</vt:lpstr>
      <vt:lpstr>'Profit &amp; loss chart'!Print_Area</vt:lpstr>
      <vt:lpstr>'Budget summary'!Print_Titles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2022-11-15T17:09:01Z</dcterms:created>
  <dcterms:modified xsi:type="dcterms:W3CDTF">2025-08-12T15:43:33Z</dcterms:modified>
</cp:coreProperties>
</file>